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6330" windowWidth="19320" windowHeight="6390"/>
  </bookViews>
  <sheets>
    <sheet name="Wykresy 1" sheetId="4" r:id="rId1"/>
    <sheet name="Wykresy 2" sheetId="5" r:id="rId2"/>
    <sheet name="Wykresy 3" sheetId="6" r:id="rId3"/>
    <sheet name="Wykresy 3a" sheetId="11" r:id="rId4"/>
    <sheet name="Wykresy 4" sheetId="7" r:id="rId5"/>
    <sheet name="Wykresy 5" sheetId="13" r:id="rId6"/>
    <sheet name="Wykresy 5a" sheetId="14" r:id="rId7"/>
    <sheet name="Wykresy 6" sheetId="15" r:id="rId8"/>
  </sheets>
  <externalReferences>
    <externalReference r:id="rId9"/>
  </externalReferences>
  <definedNames>
    <definedName name="DanePracowników">'[1]wstępny przykład'!$B$7:$F$15</definedName>
    <definedName name="Green" localSheetId="3">#REF!</definedName>
    <definedName name="Green" localSheetId="6">#REF!</definedName>
    <definedName name="Green">#REF!</definedName>
    <definedName name="Hungary" localSheetId="3">#REF!</definedName>
    <definedName name="Hungary" localSheetId="6">#REF!</definedName>
    <definedName name="Hungary">#REF!</definedName>
    <definedName name="Poland" localSheetId="3">#REF!</definedName>
    <definedName name="Poland" localSheetId="6">#REF!</definedName>
    <definedName name="Poland">#REF!</definedName>
    <definedName name="Range1">[1]porównaj!$D$2:$D$8</definedName>
    <definedName name="Range2">[1]porównaj!$E$2:$E$8</definedName>
    <definedName name="Red" localSheetId="3">#REF!</definedName>
    <definedName name="Red" localSheetId="6">#REF!</definedName>
    <definedName name="Red">#REF!</definedName>
    <definedName name="Value">[1]porównaj!$B$1</definedName>
    <definedName name="Yellow" localSheetId="3">#REF!</definedName>
    <definedName name="Yellow" localSheetId="6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D83" i="14" l="1"/>
  <c r="G83" i="14" s="1"/>
  <c r="D82" i="14"/>
  <c r="G82" i="14" s="1"/>
  <c r="D81" i="14"/>
  <c r="G81" i="14" s="1"/>
  <c r="D80" i="14"/>
  <c r="G80" i="14" s="1"/>
  <c r="D79" i="14"/>
  <c r="G79" i="14" s="1"/>
  <c r="D78" i="14"/>
  <c r="G78" i="14" s="1"/>
  <c r="D77" i="14"/>
  <c r="G77" i="14" s="1"/>
  <c r="D76" i="14"/>
  <c r="G76" i="14" s="1"/>
  <c r="D75" i="14"/>
  <c r="G75" i="14" s="1"/>
  <c r="G74" i="14"/>
  <c r="D74" i="14"/>
  <c r="F74" i="14" s="1"/>
  <c r="G73" i="14"/>
  <c r="F73" i="14"/>
  <c r="D73" i="14"/>
  <c r="E73" i="14" s="1"/>
  <c r="G72" i="14"/>
  <c r="F72" i="14"/>
  <c r="D72" i="14"/>
  <c r="E72" i="14" s="1"/>
  <c r="G71" i="14"/>
  <c r="F71" i="14"/>
  <c r="D71" i="14"/>
  <c r="E71" i="14" s="1"/>
  <c r="G70" i="14"/>
  <c r="F70" i="14"/>
  <c r="D70" i="14"/>
  <c r="E70" i="14" s="1"/>
  <c r="G69" i="14"/>
  <c r="F69" i="14"/>
  <c r="D69" i="14"/>
  <c r="E69" i="14" s="1"/>
  <c r="G68" i="14"/>
  <c r="F68" i="14"/>
  <c r="D68" i="14"/>
  <c r="E68" i="14" s="1"/>
  <c r="G67" i="14"/>
  <c r="F67" i="14"/>
  <c r="D67" i="14"/>
  <c r="E67" i="14" s="1"/>
  <c r="G66" i="14"/>
  <c r="F66" i="14"/>
  <c r="D66" i="14"/>
  <c r="E66" i="14" s="1"/>
  <c r="G65" i="14"/>
  <c r="F65" i="14"/>
  <c r="D65" i="14"/>
  <c r="E65" i="14" s="1"/>
  <c r="G64" i="14"/>
  <c r="F64" i="14"/>
  <c r="D64" i="14"/>
  <c r="E64" i="14" s="1"/>
  <c r="G63" i="14"/>
  <c r="F63" i="14"/>
  <c r="D63" i="14"/>
  <c r="E63" i="14" s="1"/>
  <c r="G62" i="14"/>
  <c r="F62" i="14"/>
  <c r="D62" i="14"/>
  <c r="E62" i="14" s="1"/>
  <c r="G61" i="14"/>
  <c r="F61" i="14"/>
  <c r="D61" i="14"/>
  <c r="E61" i="14" s="1"/>
  <c r="G60" i="14"/>
  <c r="F60" i="14"/>
  <c r="D60" i="14"/>
  <c r="E60" i="14" s="1"/>
  <c r="F53" i="14"/>
  <c r="E53" i="14"/>
  <c r="F52" i="14"/>
  <c r="E52" i="14"/>
  <c r="F51" i="14"/>
  <c r="E51" i="14"/>
  <c r="F50" i="14"/>
  <c r="E50" i="14"/>
  <c r="F49" i="14"/>
  <c r="E49" i="14"/>
  <c r="F48" i="14"/>
  <c r="E48" i="14"/>
  <c r="F47" i="14"/>
  <c r="E47" i="14"/>
  <c r="F46" i="14"/>
  <c r="E46" i="14"/>
  <c r="F45" i="14"/>
  <c r="E45" i="14"/>
  <c r="F44" i="14"/>
  <c r="E44" i="14"/>
  <c r="F43" i="14"/>
  <c r="E43" i="14"/>
  <c r="F42" i="14"/>
  <c r="E42" i="14"/>
  <c r="F41" i="14"/>
  <c r="E41" i="14"/>
  <c r="F40" i="14"/>
  <c r="E40" i="14"/>
  <c r="F39" i="14"/>
  <c r="E39" i="14"/>
  <c r="F38" i="14"/>
  <c r="E38" i="14"/>
  <c r="F37" i="14"/>
  <c r="E37" i="14"/>
  <c r="F36" i="14"/>
  <c r="E36" i="14"/>
  <c r="F35" i="14"/>
  <c r="E35" i="14"/>
  <c r="F34" i="14"/>
  <c r="E34" i="14"/>
  <c r="F33" i="14"/>
  <c r="E33" i="14"/>
  <c r="F32" i="14"/>
  <c r="E32" i="14"/>
  <c r="F31" i="14"/>
  <c r="E31" i="14"/>
  <c r="F30" i="14"/>
  <c r="E30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E15" i="14"/>
  <c r="E13" i="14"/>
  <c r="E12" i="14"/>
  <c r="E11" i="14"/>
  <c r="E10" i="14"/>
  <c r="E9" i="14"/>
  <c r="E8" i="14"/>
  <c r="E7" i="14"/>
  <c r="E6" i="14"/>
  <c r="E5" i="14"/>
  <c r="E4" i="14"/>
  <c r="E3" i="14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E76" i="14" l="1"/>
  <c r="E77" i="14"/>
  <c r="E78" i="14"/>
  <c r="E79" i="14"/>
  <c r="E80" i="14"/>
  <c r="E81" i="14"/>
  <c r="E82" i="14"/>
  <c r="E83" i="14"/>
  <c r="F75" i="14"/>
  <c r="F76" i="14"/>
  <c r="F77" i="14"/>
  <c r="F78" i="14"/>
  <c r="F79" i="14"/>
  <c r="F80" i="14"/>
  <c r="F81" i="14"/>
  <c r="F82" i="14"/>
  <c r="F83" i="14"/>
  <c r="C41" i="4"/>
  <c r="C42" i="4"/>
  <c r="C43" i="4"/>
  <c r="C44" i="4"/>
  <c r="C45" i="4"/>
  <c r="C46" i="4"/>
  <c r="C47" i="4"/>
  <c r="C48" i="4"/>
  <c r="C49" i="4"/>
  <c r="C50" i="4"/>
  <c r="C51" i="4"/>
  <c r="C52" i="4"/>
</calcChain>
</file>

<file path=xl/sharedStrings.xml><?xml version="1.0" encoding="utf-8"?>
<sst xmlns="http://schemas.openxmlformats.org/spreadsheetml/2006/main" count="321" uniqueCount="72">
  <si>
    <t>sprzedaż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</si>
  <si>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</si>
  <si>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</si>
  <si>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</si>
  <si>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</si>
  <si>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</si>
  <si>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</si>
  <si>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</si>
  <si>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</si>
  <si>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</si>
  <si>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</si>
  <si>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</si>
  <si>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</si>
  <si>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</si>
  <si>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</si>
  <si>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</si>
  <si>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</si>
  <si>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</si>
  <si>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</si>
  <si>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</si>
  <si>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</si>
  <si>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</si>
  <si>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</si>
  <si>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gru</t>
  </si>
  <si>
    <t>sprzedaż w
sztukach</t>
  </si>
  <si>
    <t>Sprzedaż</t>
  </si>
  <si>
    <t>Marża</t>
  </si>
  <si>
    <t>TOTAL</t>
  </si>
  <si>
    <t>Zamówienia</t>
  </si>
  <si>
    <t xml:space="preserve">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</si>
  <si>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</si>
  <si>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</si>
  <si>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</si>
  <si>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</si>
  <si>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</si>
  <si>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</si>
  <si>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</si>
  <si>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</si>
  <si>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</si>
  <si>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</si>
  <si>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</si>
  <si>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</si>
  <si>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Stany magazynowe</t>
  </si>
  <si>
    <t>Produkt 1</t>
  </si>
  <si>
    <t xml:space="preserve">ilość </t>
  </si>
  <si>
    <t>wartość</t>
  </si>
  <si>
    <t>Produkt 2</t>
  </si>
  <si>
    <t>Produkt 3</t>
  </si>
  <si>
    <t>Produkt 4</t>
  </si>
  <si>
    <t>1Q '10</t>
  </si>
  <si>
    <t>2Q '10</t>
  </si>
  <si>
    <t>3Q '10</t>
  </si>
  <si>
    <t>4Q '10</t>
  </si>
  <si>
    <t>1Q '11</t>
  </si>
  <si>
    <t>2Q '11</t>
  </si>
  <si>
    <t>3Q '11</t>
  </si>
  <si>
    <t>4Q '11</t>
  </si>
  <si>
    <t>1Q '13</t>
  </si>
  <si>
    <t>2Q '13</t>
  </si>
  <si>
    <t>3Q '13</t>
  </si>
  <si>
    <t>4Q '13</t>
  </si>
  <si>
    <t>1Q '14</t>
  </si>
  <si>
    <t>2Q '14</t>
  </si>
  <si>
    <t>3Q '14</t>
  </si>
  <si>
    <t>4Q '14</t>
  </si>
  <si>
    <t>ujemne</t>
  </si>
  <si>
    <t>dodatnie</t>
  </si>
  <si>
    <t>duże dodatnie</t>
  </si>
  <si>
    <t>Wynik v PY</t>
  </si>
  <si>
    <t>Prezes Y</t>
  </si>
  <si>
    <t>Prezes X</t>
  </si>
  <si>
    <t>brak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</si>
</sst>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7" fontId="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/>
    <xf numFmtId="3" fontId="0" fillId="0" borderId="6" xfId="0" applyNumberFormat="1" applyBorder="1" applyAlignment="1">
      <alignment horizontal="center"/>
    </xf>
    <xf numFmtId="9" fontId="3" fillId="0" borderId="7" xfId="2" applyBorder="1" applyAlignment="1">
      <alignment horizontal="center"/>
    </xf>
    <xf numFmtId="0" fontId="6" fillId="2" borderId="8" xfId="0" applyFont="1" applyFill="1" applyBorder="1"/>
    <xf numFmtId="3" fontId="0" fillId="0" borderId="9" xfId="0" applyNumberFormat="1" applyBorder="1" applyAlignment="1">
      <alignment horizontal="center"/>
    </xf>
    <xf numFmtId="9" fontId="3" fillId="0" borderId="10" xfId="2" applyBorder="1" applyAlignment="1">
      <alignment horizontal="center"/>
    </xf>
    <xf numFmtId="0" fontId="6" fillId="2" borderId="11" xfId="0" applyFont="1" applyFill="1" applyBorder="1"/>
    <xf numFmtId="3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3" fontId="3" fillId="0" borderId="6" xfId="2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3" fillId="0" borderId="9" xfId="2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3" fillId="0" borderId="21" xfId="2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0" xfId="0" applyNumberFormat="1"/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2" fillId="0" borderId="0" xfId="4"/>
    <xf numFmtId="9" fontId="0" fillId="0" borderId="0" xfId="5" applyNumberFormat="1" applyFont="1" applyBorder="1" applyAlignment="1">
      <alignment horizontal="center"/>
    </xf>
    <xf numFmtId="9" fontId="0" fillId="0" borderId="0" xfId="5" applyFont="1" applyBorder="1" applyAlignment="1">
      <alignment horizontal="center"/>
    </xf>
    <xf numFmtId="9" fontId="2" fillId="0" borderId="27" xfId="4" applyNumberFormat="1" applyBorder="1" applyAlignment="1">
      <alignment horizontal="center"/>
    </xf>
    <xf numFmtId="0" fontId="2" fillId="0" borderId="28" xfId="4" applyBorder="1" applyAlignment="1">
      <alignment horizontal="center"/>
    </xf>
    <xf numFmtId="0" fontId="2" fillId="0" borderId="29" xfId="4" applyBorder="1" applyAlignment="1">
      <alignment horizontal="center"/>
    </xf>
    <xf numFmtId="0" fontId="2" fillId="0" borderId="28" xfId="4" applyBorder="1"/>
    <xf numFmtId="9" fontId="0" fillId="0" borderId="0" xfId="5" applyNumberFormat="1" applyFont="1" applyAlignment="1">
      <alignment horizontal="center"/>
    </xf>
    <xf numFmtId="9" fontId="0" fillId="0" borderId="0" xfId="5" applyFont="1" applyAlignment="1">
      <alignment horizontal="center"/>
    </xf>
    <xf numFmtId="9" fontId="3" fillId="0" borderId="0" xfId="5" applyFont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6"/>
    <xf numFmtId="9" fontId="1" fillId="0" borderId="27" xfId="6" applyNumberFormat="1" applyBorder="1" applyAlignment="1">
      <alignment horizontal="center"/>
    </xf>
    <xf numFmtId="0" fontId="7" fillId="0" borderId="0" xfId="6" applyFont="1"/>
    <xf numFmtId="0" fontId="1" fillId="0" borderId="29" xfId="6" applyBorder="1" applyAlignment="1">
      <alignment horizontal="center"/>
    </xf>
    <xf numFmtId="0" fontId="1" fillId="0" borderId="28" xfId="6" applyBorder="1"/>
    <xf numFmtId="9" fontId="7" fillId="0" borderId="27" xfId="6" applyNumberFormat="1" applyFont="1" applyBorder="1" applyAlignment="1">
      <alignment horizontal="center"/>
    </xf>
    <xf numFmtId="9" fontId="1" fillId="0" borderId="0" xfId="6" applyNumberFormat="1"/>
  </cellXfs>
  <cellStyles count="7">
    <cellStyle name="Normal_99MoPP" xfId="1"/>
    <cellStyle name="Normalny" xfId="0" builtinId="0"/>
    <cellStyle name="Normalny 2" xfId="4"/>
    <cellStyle name="Normalny 3" xfId="6"/>
    <cellStyle name="Procentowy" xfId="2" builtinId="5"/>
    <cellStyle name="Procentowy 2" xfId="5"/>
    <cellStyle name="Обычный_Huefs130" xfId="3"/>
  </cellStyles>
  <dxfs count="0"/>
  <tableStyles count="0" defaultTableStyle="TableStyleMedium9" defaultPivotStyle="PivotStyleLight16"/>
  <colors>
    <mruColors>
      <color rgb="FF99CCFF"/>
      <color rgb="FFCC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 i="0"/>
              <a:t>Sprzedaż i Zamówienia 2010-2011 </a:t>
            </a:r>
          </a:p>
        </c:rich>
      </c:tx>
      <c:layout>
        <c:manualLayout>
          <c:xMode val="edge"/>
          <c:yMode val="edge"/>
          <c:x val="0.11033212671780158"/>
          <c:y val="2.8900119253125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8436595565979803E-2"/>
          <c:y val="0.10689814814814817"/>
          <c:w val="0.83774760151260119"/>
          <c:h val="0.68497845461769302"/>
        </c:manualLayout>
      </c:layout>
      <c:lineChart>
        <c:grouping val="standard"/>
        <c:varyColors val="0"/>
        <c:ser>
          <c:idx val="0"/>
          <c:order val="0"/>
          <c:tx>
            <c:strRef>
              <c:f>'Wykresy 3a'!$D$2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'Wykresy 3a'!$B$3:$C$26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1Q '10</c:v>
                  </c:pt>
                  <c:pt idx="3">
                    <c:v>2Q '10</c:v>
                  </c:pt>
                  <c:pt idx="6">
                    <c:v>3Q '10</c:v>
                  </c:pt>
                  <c:pt idx="9">
                    <c:v>4Q '10</c:v>
                  </c:pt>
                  <c:pt idx="12">
                    <c:v>1Q '11</c:v>
                  </c:pt>
                  <c:pt idx="15">
                    <c:v>2Q '11</c:v>
                  </c:pt>
                  <c:pt idx="18">
                    <c:v>3Q '11</c:v>
                  </c:pt>
                  <c:pt idx="21">
                    <c:v>4Q '11</c:v>
                  </c:pt>
                </c:lvl>
              </c:multiLvlStrCache>
            </c:multiLvlStrRef>
          </c:cat>
          <c:val>
            <c:numRef>
              <c:f>'Wykresy 3a'!$D$3:$D$26</c:f>
              <c:numCache>
                <c:formatCode>#,##0</c:formatCode>
                <c:ptCount val="24"/>
                <c:pt idx="0">
                  <c:v>215362832.49206656</c:v>
                </c:pt>
                <c:pt idx="1">
                  <c:v>194136160.12429628</c:v>
                </c:pt>
                <c:pt idx="2">
                  <c:v>194441280.71372908</c:v>
                </c:pt>
                <c:pt idx="3">
                  <c:v>191030589.53342324</c:v>
                </c:pt>
                <c:pt idx="4">
                  <c:v>194632507.74980831</c:v>
                </c:pt>
                <c:pt idx="5">
                  <c:v>169071310.86757463</c:v>
                </c:pt>
                <c:pt idx="6">
                  <c:v>132556730.45035338</c:v>
                </c:pt>
                <c:pt idx="7">
                  <c:v>222862452.92052662</c:v>
                </c:pt>
                <c:pt idx="8">
                  <c:v>179277419.93212044</c:v>
                </c:pt>
                <c:pt idx="9">
                  <c:v>166753853.35485932</c:v>
                </c:pt>
                <c:pt idx="10">
                  <c:v>172806498.07335189</c:v>
                </c:pt>
                <c:pt idx="11">
                  <c:v>215830278.38901508</c:v>
                </c:pt>
                <c:pt idx="12">
                  <c:v>152376758.51715338</c:v>
                </c:pt>
                <c:pt idx="13">
                  <c:v>175358096.96321279</c:v>
                </c:pt>
                <c:pt idx="14">
                  <c:v>175082975.71286926</c:v>
                </c:pt>
                <c:pt idx="15">
                  <c:v>173117176.08890119</c:v>
                </c:pt>
                <c:pt idx="16">
                  <c:v>166999069.09861919</c:v>
                </c:pt>
                <c:pt idx="17">
                  <c:v>181070317.53918877</c:v>
                </c:pt>
                <c:pt idx="18">
                  <c:v>174801252.37296107</c:v>
                </c:pt>
                <c:pt idx="19">
                  <c:v>206312254.8507767</c:v>
                </c:pt>
                <c:pt idx="20">
                  <c:v>175867589.47797555</c:v>
                </c:pt>
                <c:pt idx="21">
                  <c:v>178808963.1976673</c:v>
                </c:pt>
                <c:pt idx="22">
                  <c:v>166040264.29048568</c:v>
                </c:pt>
                <c:pt idx="23">
                  <c:v>164648296.8598029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77032"/>
        <c:axId val="455877424"/>
      </c:lineChart>
      <c:lineChart>
        <c:grouping val="standard"/>
        <c:varyColors val="0"/>
        <c:ser>
          <c:idx val="1"/>
          <c:order val="1"/>
          <c:tx>
            <c:strRef>
              <c:f>'Wykresy 3a'!$E$2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'Wykresy 3a'!$B$3:$C$26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1Q '10</c:v>
                  </c:pt>
                  <c:pt idx="3">
                    <c:v>2Q '10</c:v>
                  </c:pt>
                  <c:pt idx="6">
                    <c:v>3Q '10</c:v>
                  </c:pt>
                  <c:pt idx="9">
                    <c:v>4Q '10</c:v>
                  </c:pt>
                  <c:pt idx="12">
                    <c:v>1Q '11</c:v>
                  </c:pt>
                  <c:pt idx="15">
                    <c:v>2Q '11</c:v>
                  </c:pt>
                  <c:pt idx="18">
                    <c:v>3Q '11</c:v>
                  </c:pt>
                  <c:pt idx="21">
                    <c:v>4Q '11</c:v>
                  </c:pt>
                </c:lvl>
              </c:multiLvlStrCache>
            </c:multiLvlStrRef>
          </c:cat>
          <c:val>
            <c:numRef>
              <c:f>'Wykresy 3a'!$E$3:$E$26</c:f>
              <c:numCache>
                <c:formatCode>#,##0</c:formatCode>
                <c:ptCount val="24"/>
                <c:pt idx="0">
                  <c:v>1506074</c:v>
                </c:pt>
                <c:pt idx="1">
                  <c:v>1612082</c:v>
                </c:pt>
                <c:pt idx="2">
                  <c:v>1415889</c:v>
                </c:pt>
                <c:pt idx="3">
                  <c:v>1315824</c:v>
                </c:pt>
                <c:pt idx="4">
                  <c:v>1570646</c:v>
                </c:pt>
                <c:pt idx="5">
                  <c:v>1382043</c:v>
                </c:pt>
                <c:pt idx="6">
                  <c:v>1007828</c:v>
                </c:pt>
                <c:pt idx="7">
                  <c:v>1537213</c:v>
                </c:pt>
                <c:pt idx="8">
                  <c:v>1405556</c:v>
                </c:pt>
                <c:pt idx="9">
                  <c:v>1221113</c:v>
                </c:pt>
                <c:pt idx="10">
                  <c:v>1422588</c:v>
                </c:pt>
                <c:pt idx="11">
                  <c:v>1586628</c:v>
                </c:pt>
                <c:pt idx="12">
                  <c:v>1221471</c:v>
                </c:pt>
                <c:pt idx="13">
                  <c:v>1238933</c:v>
                </c:pt>
                <c:pt idx="14">
                  <c:v>1274544</c:v>
                </c:pt>
                <c:pt idx="15">
                  <c:v>1352008</c:v>
                </c:pt>
                <c:pt idx="16">
                  <c:v>1180798</c:v>
                </c:pt>
                <c:pt idx="17">
                  <c:v>1391926</c:v>
                </c:pt>
                <c:pt idx="18">
                  <c:v>1425042</c:v>
                </c:pt>
                <c:pt idx="19">
                  <c:v>1599320</c:v>
                </c:pt>
                <c:pt idx="20">
                  <c:v>1302706</c:v>
                </c:pt>
                <c:pt idx="21">
                  <c:v>1394609</c:v>
                </c:pt>
                <c:pt idx="22">
                  <c:v>1275680</c:v>
                </c:pt>
                <c:pt idx="23">
                  <c:v>1174951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78208"/>
        <c:axId val="455877816"/>
      </c:lineChart>
      <c:catAx>
        <c:axId val="45587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5877424"/>
        <c:crosses val="autoZero"/>
        <c:auto val="1"/>
        <c:lblAlgn val="ctr"/>
        <c:lblOffset val="100"/>
        <c:noMultiLvlLbl val="0"/>
      </c:catAx>
      <c:valAx>
        <c:axId val="4558774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5877032"/>
        <c:crosses val="autoZero"/>
        <c:crossBetween val="between"/>
        <c:dispUnits>
          <c:builtInUnit val="millions"/>
        </c:dispUnits>
      </c:valAx>
      <c:valAx>
        <c:axId val="455877816"/>
        <c:scaling>
          <c:orientation val="minMax"/>
          <c:max val="3000000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5878208"/>
        <c:crosses val="max"/>
        <c:crossBetween val="between"/>
        <c:dispUnits>
          <c:builtInUnit val="millions"/>
        </c:dispUnits>
      </c:valAx>
      <c:catAx>
        <c:axId val="45587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877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618131240948363"/>
          <c:y val="0.68491620710729562"/>
          <c:w val="0.36613958888615666"/>
          <c:h val="6.8398696197600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 b="1"/>
              <a:t>Zmiana Sprzedaży w porównaniu z rokiem ubiegłym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4435185185185184"/>
          <c:w val="0.88498840769903764"/>
          <c:h val="0.5298997521143190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'Wykresy 5a'!$B$30:$C$53</c:f>
              <c:multiLvlStrCache>
                <c:ptCount val="24"/>
                <c:lvl>
                  <c:pt idx="0">
                    <c:v>styczeń</c:v>
                  </c:pt>
                  <c:pt idx="1">
                    <c:v>luty</c:v>
                  </c:pt>
                  <c:pt idx="2">
                    <c:v>marzec</c:v>
                  </c:pt>
                  <c:pt idx="3">
                    <c:v>kwiecień</c:v>
                  </c:pt>
                  <c:pt idx="4">
                    <c:v>maj</c:v>
                  </c:pt>
                  <c:pt idx="5">
                    <c:v>czerwiec</c:v>
                  </c:pt>
                  <c:pt idx="6">
                    <c:v>lipiec</c:v>
                  </c:pt>
                  <c:pt idx="7">
                    <c:v>sierpień</c:v>
                  </c:pt>
                  <c:pt idx="8">
                    <c:v>wrzesień</c:v>
                  </c:pt>
                  <c:pt idx="9">
                    <c:v>październik</c:v>
                  </c:pt>
                  <c:pt idx="10">
                    <c:v>listopad</c:v>
                  </c:pt>
                  <c:pt idx="11">
                    <c:v>grudzień</c:v>
                  </c:pt>
                  <c:pt idx="12">
                    <c:v>styczeń</c:v>
                  </c:pt>
                  <c:pt idx="13">
                    <c:v>luty</c:v>
                  </c:pt>
                  <c:pt idx="14">
                    <c:v>marzec</c:v>
                  </c:pt>
                  <c:pt idx="15">
                    <c:v>kwiecień</c:v>
                  </c:pt>
                  <c:pt idx="16">
                    <c:v>maj</c:v>
                  </c:pt>
                  <c:pt idx="17">
                    <c:v>czerwiec</c:v>
                  </c:pt>
                  <c:pt idx="18">
                    <c:v>lipiec</c:v>
                  </c:pt>
                  <c:pt idx="19">
                    <c:v>sierpień</c:v>
                  </c:pt>
                  <c:pt idx="20">
                    <c:v>wrzesień</c:v>
                  </c:pt>
                  <c:pt idx="21">
                    <c:v>październik</c:v>
                  </c:pt>
                  <c:pt idx="22">
                    <c:v>listopad</c:v>
                  </c:pt>
                  <c:pt idx="23">
                    <c:v>grudzień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'Wykresy 5a'!$E$30:$E$53</c:f>
              <c:numCache>
                <c:formatCode>0%</c:formatCode>
                <c:ptCount val="24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0.04</c:v>
                </c:pt>
                <c:pt idx="10">
                  <c:v>0.05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0.05</c:v>
                </c:pt>
                <c:pt idx="17">
                  <c:v>0.03</c:v>
                </c:pt>
                <c:pt idx="18">
                  <c:v>0.02</c:v>
                </c:pt>
                <c:pt idx="19">
                  <c:v>0.04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'Wykresy 5a'!$B$30:$C$53</c:f>
              <c:multiLvlStrCache>
                <c:ptCount val="24"/>
                <c:lvl>
                  <c:pt idx="0">
                    <c:v>styczeń</c:v>
                  </c:pt>
                  <c:pt idx="1">
                    <c:v>luty</c:v>
                  </c:pt>
                  <c:pt idx="2">
                    <c:v>marzec</c:v>
                  </c:pt>
                  <c:pt idx="3">
                    <c:v>kwiecień</c:v>
                  </c:pt>
                  <c:pt idx="4">
                    <c:v>maj</c:v>
                  </c:pt>
                  <c:pt idx="5">
                    <c:v>czerwiec</c:v>
                  </c:pt>
                  <c:pt idx="6">
                    <c:v>lipiec</c:v>
                  </c:pt>
                  <c:pt idx="7">
                    <c:v>sierpień</c:v>
                  </c:pt>
                  <c:pt idx="8">
                    <c:v>wrzesień</c:v>
                  </c:pt>
                  <c:pt idx="9">
                    <c:v>październik</c:v>
                  </c:pt>
                  <c:pt idx="10">
                    <c:v>listopad</c:v>
                  </c:pt>
                  <c:pt idx="11">
                    <c:v>grudzień</c:v>
                  </c:pt>
                  <c:pt idx="12">
                    <c:v>styczeń</c:v>
                  </c:pt>
                  <c:pt idx="13">
                    <c:v>luty</c:v>
                  </c:pt>
                  <c:pt idx="14">
                    <c:v>marzec</c:v>
                  </c:pt>
                  <c:pt idx="15">
                    <c:v>kwiecień</c:v>
                  </c:pt>
                  <c:pt idx="16">
                    <c:v>maj</c:v>
                  </c:pt>
                  <c:pt idx="17">
                    <c:v>czerwiec</c:v>
                  </c:pt>
                  <c:pt idx="18">
                    <c:v>lipiec</c:v>
                  </c:pt>
                  <c:pt idx="19">
                    <c:v>sierpień</c:v>
                  </c:pt>
                  <c:pt idx="20">
                    <c:v>wrzesień</c:v>
                  </c:pt>
                  <c:pt idx="21">
                    <c:v>październik</c:v>
                  </c:pt>
                  <c:pt idx="22">
                    <c:v>listopad</c:v>
                  </c:pt>
                  <c:pt idx="23">
                    <c:v>grudzień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'Wykresy 5a'!$F$30:$F$53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</c:v>
                </c:pt>
                <c:pt idx="4">
                  <c:v>-0.03</c:v>
                </c:pt>
                <c:pt idx="5">
                  <c:v>-0.05</c:v>
                </c:pt>
                <c:pt idx="6">
                  <c:v>-0.06</c:v>
                </c:pt>
                <c:pt idx="7">
                  <c:v>-0.04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-0.02</c:v>
                </c:pt>
                <c:pt idx="22">
                  <c:v>-0.04</c:v>
                </c:pt>
                <c:pt idx="23">
                  <c:v>-0.03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5878992"/>
        <c:axId val="455879384"/>
      </c:barChart>
      <c:catAx>
        <c:axId val="45587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5879384"/>
        <c:crosses val="autoZero"/>
        <c:auto val="1"/>
        <c:lblAlgn val="ctr"/>
        <c:lblOffset val="100"/>
        <c:noMultiLvlLbl val="0"/>
      </c:catAx>
      <c:valAx>
        <c:axId val="455879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587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 b="1"/>
              <a:t>Zmiana Sprzedaży w porównaniu z rokiem ubiegłym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4435185185185184"/>
          <c:w val="0.88498840769903764"/>
          <c:h val="0.5298997521143190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'Wykresy 5a'!$B$60:$C$83</c:f>
              <c:multiLvlStrCache>
                <c:ptCount val="24"/>
                <c:lvl>
                  <c:pt idx="0">
                    <c:v>styczeń</c:v>
                  </c:pt>
                  <c:pt idx="1">
                    <c:v>luty</c:v>
                  </c:pt>
                  <c:pt idx="2">
                    <c:v>marzec</c:v>
                  </c:pt>
                  <c:pt idx="3">
                    <c:v>kwiecień</c:v>
                  </c:pt>
                  <c:pt idx="4">
                    <c:v>maj</c:v>
                  </c:pt>
                  <c:pt idx="5">
                    <c:v>czerwiec</c:v>
                  </c:pt>
                  <c:pt idx="6">
                    <c:v>lipiec</c:v>
                  </c:pt>
                  <c:pt idx="7">
                    <c:v>sierpień</c:v>
                  </c:pt>
                  <c:pt idx="8">
                    <c:v>wrzesień</c:v>
                  </c:pt>
                  <c:pt idx="9">
                    <c:v>październik</c:v>
                  </c:pt>
                  <c:pt idx="10">
                    <c:v>listopad</c:v>
                  </c:pt>
                  <c:pt idx="11">
                    <c:v>grudzień</c:v>
                  </c:pt>
                  <c:pt idx="12">
                    <c:v>styczeń</c:v>
                  </c:pt>
                  <c:pt idx="13">
                    <c:v>luty</c:v>
                  </c:pt>
                  <c:pt idx="14">
                    <c:v>marzec</c:v>
                  </c:pt>
                  <c:pt idx="15">
                    <c:v>kwiecień</c:v>
                  </c:pt>
                  <c:pt idx="16">
                    <c:v>maj</c:v>
                  </c:pt>
                  <c:pt idx="17">
                    <c:v>czerwiec</c:v>
                  </c:pt>
                  <c:pt idx="18">
                    <c:v>lipiec</c:v>
                  </c:pt>
                  <c:pt idx="19">
                    <c:v>sierpień</c:v>
                  </c:pt>
                  <c:pt idx="20">
                    <c:v>wrzesień</c:v>
                  </c:pt>
                  <c:pt idx="21">
                    <c:v>październik</c:v>
                  </c:pt>
                  <c:pt idx="22">
                    <c:v>listopad</c:v>
                  </c:pt>
                  <c:pt idx="23">
                    <c:v>grudzień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'Wykresy 5a'!$E$60:$E$83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0.1</c:v>
                </c:pt>
                <c:pt idx="15">
                  <c:v>0.08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'Wykresy 5a'!$B$60:$C$83</c:f>
              <c:multiLvlStrCache>
                <c:ptCount val="24"/>
                <c:lvl>
                  <c:pt idx="0">
                    <c:v>styczeń</c:v>
                  </c:pt>
                  <c:pt idx="1">
                    <c:v>luty</c:v>
                  </c:pt>
                  <c:pt idx="2">
                    <c:v>marzec</c:v>
                  </c:pt>
                  <c:pt idx="3">
                    <c:v>kwiecień</c:v>
                  </c:pt>
                  <c:pt idx="4">
                    <c:v>maj</c:v>
                  </c:pt>
                  <c:pt idx="5">
                    <c:v>czerwiec</c:v>
                  </c:pt>
                  <c:pt idx="6">
                    <c:v>lipiec</c:v>
                  </c:pt>
                  <c:pt idx="7">
                    <c:v>sierpień</c:v>
                  </c:pt>
                  <c:pt idx="8">
                    <c:v>wrzesień</c:v>
                  </c:pt>
                  <c:pt idx="9">
                    <c:v>październik</c:v>
                  </c:pt>
                  <c:pt idx="10">
                    <c:v>listopad</c:v>
                  </c:pt>
                  <c:pt idx="11">
                    <c:v>grudzień</c:v>
                  </c:pt>
                  <c:pt idx="12">
                    <c:v>styczeń</c:v>
                  </c:pt>
                  <c:pt idx="13">
                    <c:v>luty</c:v>
                  </c:pt>
                  <c:pt idx="14">
                    <c:v>marzec</c:v>
                  </c:pt>
                  <c:pt idx="15">
                    <c:v>kwiecień</c:v>
                  </c:pt>
                  <c:pt idx="16">
                    <c:v>maj</c:v>
                  </c:pt>
                  <c:pt idx="17">
                    <c:v>czerwiec</c:v>
                  </c:pt>
                  <c:pt idx="18">
                    <c:v>lipiec</c:v>
                  </c:pt>
                  <c:pt idx="19">
                    <c:v>sierpień</c:v>
                  </c:pt>
                  <c:pt idx="20">
                    <c:v>wrzesień</c:v>
                  </c:pt>
                  <c:pt idx="21">
                    <c:v>październik</c:v>
                  </c:pt>
                  <c:pt idx="22">
                    <c:v>listopad</c:v>
                  </c:pt>
                  <c:pt idx="23">
                    <c:v>grudzień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'Wykresy 5a'!$F$60:$F$83</c:f>
              <c:numCache>
                <c:formatCode>0%</c:formatCode>
                <c:ptCount val="24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0.04</c:v>
                </c:pt>
                <c:pt idx="10">
                  <c:v>0.05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0.05</c:v>
                </c:pt>
                <c:pt idx="17">
                  <c:v>0.03</c:v>
                </c:pt>
                <c:pt idx="18">
                  <c:v>0.02</c:v>
                </c:pt>
                <c:pt idx="19">
                  <c:v>0.04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'Wykresy 5a'!$B$60:$C$83</c:f>
              <c:multiLvlStrCache>
                <c:ptCount val="24"/>
                <c:lvl>
                  <c:pt idx="0">
                    <c:v>styczeń</c:v>
                  </c:pt>
                  <c:pt idx="1">
                    <c:v>luty</c:v>
                  </c:pt>
                  <c:pt idx="2">
                    <c:v>marzec</c:v>
                  </c:pt>
                  <c:pt idx="3">
                    <c:v>kwiecień</c:v>
                  </c:pt>
                  <c:pt idx="4">
                    <c:v>maj</c:v>
                  </c:pt>
                  <c:pt idx="5">
                    <c:v>czerwiec</c:v>
                  </c:pt>
                  <c:pt idx="6">
                    <c:v>lipiec</c:v>
                  </c:pt>
                  <c:pt idx="7">
                    <c:v>sierpień</c:v>
                  </c:pt>
                  <c:pt idx="8">
                    <c:v>wrzesień</c:v>
                  </c:pt>
                  <c:pt idx="9">
                    <c:v>październik</c:v>
                  </c:pt>
                  <c:pt idx="10">
                    <c:v>listopad</c:v>
                  </c:pt>
                  <c:pt idx="11">
                    <c:v>grudzień</c:v>
                  </c:pt>
                  <c:pt idx="12">
                    <c:v>styczeń</c:v>
                  </c:pt>
                  <c:pt idx="13">
                    <c:v>luty</c:v>
                  </c:pt>
                  <c:pt idx="14">
                    <c:v>marzec</c:v>
                  </c:pt>
                  <c:pt idx="15">
                    <c:v>kwiecień</c:v>
                  </c:pt>
                  <c:pt idx="16">
                    <c:v>maj</c:v>
                  </c:pt>
                  <c:pt idx="17">
                    <c:v>czerwiec</c:v>
                  </c:pt>
                  <c:pt idx="18">
                    <c:v>lipiec</c:v>
                  </c:pt>
                  <c:pt idx="19">
                    <c:v>sierpień</c:v>
                  </c:pt>
                  <c:pt idx="20">
                    <c:v>wrzesień</c:v>
                  </c:pt>
                  <c:pt idx="21">
                    <c:v>październik</c:v>
                  </c:pt>
                  <c:pt idx="22">
                    <c:v>listopad</c:v>
                  </c:pt>
                  <c:pt idx="23">
                    <c:v>grudzień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'Wykresy 5a'!$G$60:$G$83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</c:v>
                </c:pt>
                <c:pt idx="4">
                  <c:v>-0.03</c:v>
                </c:pt>
                <c:pt idx="5">
                  <c:v>-0.05</c:v>
                </c:pt>
                <c:pt idx="6">
                  <c:v>-0.06</c:v>
                </c:pt>
                <c:pt idx="7">
                  <c:v>-0.04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-0.02</c:v>
                </c:pt>
                <c:pt idx="22">
                  <c:v>-0.04</c:v>
                </c:pt>
                <c:pt idx="23">
                  <c:v>-0.03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5880560"/>
        <c:axId val="356027184"/>
      </c:barChart>
      <c:catAx>
        <c:axId val="45588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027184"/>
        <c:crosses val="autoZero"/>
        <c:auto val="1"/>
        <c:lblAlgn val="ctr"/>
        <c:lblOffset val="100"/>
        <c:noMultiLvlLbl val="0"/>
      </c:catAx>
      <c:valAx>
        <c:axId val="356027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588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Zmiana Wartości Sprzedaży vs</a:t>
            </a:r>
            <a:r>
              <a:rPr lang="pl-PL" baseline="0"/>
              <a:t> PY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'Wykresy 5a'!$E$2</c:f>
              <c:strCache>
                <c:ptCount val="1"/>
                <c:pt idx="0">
                  <c:v>Prezes X</c:v>
                </c:pt>
              </c:strCache>
            </c:strRef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'Wykresy 5a'!$B$3:$C$26</c:f>
              <c:multiLvlStrCache>
                <c:ptCount val="24"/>
                <c:lvl>
                  <c:pt idx="0">
                    <c:v>styczeń</c:v>
                  </c:pt>
                  <c:pt idx="1">
                    <c:v>luty</c:v>
                  </c:pt>
                  <c:pt idx="2">
                    <c:v>marzec</c:v>
                  </c:pt>
                  <c:pt idx="3">
                    <c:v>kwiecień</c:v>
                  </c:pt>
                  <c:pt idx="4">
                    <c:v>maj</c:v>
                  </c:pt>
                  <c:pt idx="5">
                    <c:v>czerwiec</c:v>
                  </c:pt>
                  <c:pt idx="6">
                    <c:v>lipiec</c:v>
                  </c:pt>
                  <c:pt idx="7">
                    <c:v>sierpień</c:v>
                  </c:pt>
                  <c:pt idx="8">
                    <c:v>wrzesień</c:v>
                  </c:pt>
                  <c:pt idx="9">
                    <c:v>październik</c:v>
                  </c:pt>
                  <c:pt idx="10">
                    <c:v>listopad</c:v>
                  </c:pt>
                  <c:pt idx="11">
                    <c:v>grudzień</c:v>
                  </c:pt>
                  <c:pt idx="12">
                    <c:v>styczeń</c:v>
                  </c:pt>
                  <c:pt idx="13">
                    <c:v>luty</c:v>
                  </c:pt>
                  <c:pt idx="14">
                    <c:v>marzec</c:v>
                  </c:pt>
                  <c:pt idx="15">
                    <c:v>kwiecień</c:v>
                  </c:pt>
                  <c:pt idx="16">
                    <c:v>maj</c:v>
                  </c:pt>
                  <c:pt idx="17">
                    <c:v>czerwiec</c:v>
                  </c:pt>
                  <c:pt idx="18">
                    <c:v>lipiec</c:v>
                  </c:pt>
                  <c:pt idx="19">
                    <c:v>sierpień</c:v>
                  </c:pt>
                  <c:pt idx="20">
                    <c:v>wrzesień</c:v>
                  </c:pt>
                  <c:pt idx="21">
                    <c:v>październik</c:v>
                  </c:pt>
                  <c:pt idx="22">
                    <c:v>listopad</c:v>
                  </c:pt>
                  <c:pt idx="23">
                    <c:v>grudzień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'Wykresy 5a'!$E$3:$E$26</c:f>
              <c:numCache>
                <c:formatCode>0%</c:formatCode>
                <c:ptCount val="24"/>
                <c:pt idx="0">
                  <c:v>-6.2724000093182158E-2</c:v>
                </c:pt>
                <c:pt idx="1">
                  <c:v>-6.9364296778130496E-2</c:v>
                </c:pt>
                <c:pt idx="2">
                  <c:v>-5.8227009733096663E-2</c:v>
                </c:pt>
                <c:pt idx="3">
                  <c:v>-4.9476660365685723E-2</c:v>
                </c:pt>
                <c:pt idx="4">
                  <c:v>-6.2724000093182158E-2</c:v>
                </c:pt>
                <c:pt idx="5">
                  <c:v>-6.9364296778130496E-2</c:v>
                </c:pt>
                <c:pt idx="6">
                  <c:v>-0.05</c:v>
                </c:pt>
                <c:pt idx="7">
                  <c:v>-6.2724000093182158E-2</c:v>
                </c:pt>
                <c:pt idx="8">
                  <c:v>-6.9364296778130496E-2</c:v>
                </c:pt>
                <c:pt idx="9">
                  <c:v>-0.05</c:v>
                </c:pt>
                <c:pt idx="10">
                  <c:v>-6.2724000093182158E-2</c:v>
                </c:pt>
                <c:pt idx="11">
                  <c:v>-0.05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'Wykresy 5a'!$F$2</c:f>
              <c:strCache>
                <c:ptCount val="1"/>
                <c:pt idx="0">
                  <c:v>Prezes Y</c:v>
                </c:pt>
              </c:strCache>
            </c:strRef>
          </c:tx>
          <c:spPr>
            <a:ln w="571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'Wykresy 5a'!$B$3:$C$26</c:f>
              <c:multiLvlStrCache>
                <c:ptCount val="24"/>
                <c:lvl>
                  <c:pt idx="0">
                    <c:v>styczeń</c:v>
                  </c:pt>
                  <c:pt idx="1">
                    <c:v>luty</c:v>
                  </c:pt>
                  <c:pt idx="2">
                    <c:v>marzec</c:v>
                  </c:pt>
                  <c:pt idx="3">
                    <c:v>kwiecień</c:v>
                  </c:pt>
                  <c:pt idx="4">
                    <c:v>maj</c:v>
                  </c:pt>
                  <c:pt idx="5">
                    <c:v>czerwiec</c:v>
                  </c:pt>
                  <c:pt idx="6">
                    <c:v>lipiec</c:v>
                  </c:pt>
                  <c:pt idx="7">
                    <c:v>sierpień</c:v>
                  </c:pt>
                  <c:pt idx="8">
                    <c:v>wrzesień</c:v>
                  </c:pt>
                  <c:pt idx="9">
                    <c:v>październik</c:v>
                  </c:pt>
                  <c:pt idx="10">
                    <c:v>listopad</c:v>
                  </c:pt>
                  <c:pt idx="11">
                    <c:v>grudzień</c:v>
                  </c:pt>
                  <c:pt idx="12">
                    <c:v>styczeń</c:v>
                  </c:pt>
                  <c:pt idx="13">
                    <c:v>luty</c:v>
                  </c:pt>
                  <c:pt idx="14">
                    <c:v>marzec</c:v>
                  </c:pt>
                  <c:pt idx="15">
                    <c:v>kwiecień</c:v>
                  </c:pt>
                  <c:pt idx="16">
                    <c:v>maj</c:v>
                  </c:pt>
                  <c:pt idx="17">
                    <c:v>czerwiec</c:v>
                  </c:pt>
                  <c:pt idx="18">
                    <c:v>lipiec</c:v>
                  </c:pt>
                  <c:pt idx="19">
                    <c:v>sierpień</c:v>
                  </c:pt>
                  <c:pt idx="20">
                    <c:v>wrzesień</c:v>
                  </c:pt>
                  <c:pt idx="21">
                    <c:v>październik</c:v>
                  </c:pt>
                  <c:pt idx="22">
                    <c:v>listopad</c:v>
                  </c:pt>
                  <c:pt idx="23">
                    <c:v>grudzień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'Wykresy 5a'!$F$3:$F$26</c:f>
              <c:numCache>
                <c:formatCode>0%</c:formatCode>
                <c:ptCount val="24"/>
                <c:pt idx="12">
                  <c:v>0</c:v>
                </c:pt>
                <c:pt idx="13">
                  <c:v>3.0907720173409636E-3</c:v>
                </c:pt>
                <c:pt idx="14">
                  <c:v>2.9879626056576174E-2</c:v>
                </c:pt>
                <c:pt idx="15">
                  <c:v>3.5758047039435609E-2</c:v>
                </c:pt>
                <c:pt idx="16">
                  <c:v>3.4006879803299569E-2</c:v>
                </c:pt>
                <c:pt idx="17">
                  <c:v>3.7191451796489319E-2</c:v>
                </c:pt>
                <c:pt idx="18">
                  <c:v>4.7826985280862391E-2</c:v>
                </c:pt>
                <c:pt idx="19">
                  <c:v>4.3208924455547346E-2</c:v>
                </c:pt>
                <c:pt idx="20">
                  <c:v>5.9384637174355756E-2</c:v>
                </c:pt>
                <c:pt idx="21">
                  <c:v>5.7402793811790892E-2</c:v>
                </c:pt>
                <c:pt idx="22">
                  <c:v>5.5179121563854537E-2</c:v>
                </c:pt>
                <c:pt idx="23">
                  <c:v>6.8478734334240066E-2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027576"/>
        <c:axId val="356027968"/>
      </c:lineChart>
      <c:catAx>
        <c:axId val="35602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027968"/>
        <c:crosses val="autoZero"/>
        <c:auto val="1"/>
        <c:lblAlgn val="ctr"/>
        <c:lblOffset val="100"/>
        <c:noMultiLvlLbl val="0"/>
      </c:catAx>
      <c:valAx>
        <c:axId val="3560279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02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'Wykresy 6'!$C$3</c:f>
              <c:strCache>
                <c:ptCount val="1"/>
                <c:pt idx="0">
                  <c:v>Wynik v PY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'Wykresy 6'!$B$4:$B$15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'Wykresy 6'!$C$4:$C$15</c:f>
              <c:numCache>
                <c:formatCode>0%</c:formatCode>
                <c:ptCount val="12"/>
                <c:pt idx="0">
                  <c:v>0.12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0.12</c:v>
                </c:pt>
                <c:pt idx="5">
                  <c:v>0</c:v>
                </c:pt>
                <c:pt idx="6">
                  <c:v>0.11</c:v>
                </c:pt>
                <c:pt idx="7">
                  <c:v>0.12</c:v>
                </c:pt>
                <c:pt idx="8">
                  <c:v>0.1</c:v>
                </c:pt>
                <c:pt idx="9">
                  <c:v>0.11</c:v>
                </c:pt>
                <c:pt idx="10">
                  <c:v>0.1</c:v>
                </c:pt>
                <c:pt idx="11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031496"/>
        <c:axId val="356031888"/>
      </c:lineChart>
      <c:catAx>
        <c:axId val="35603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031888"/>
        <c:crosses val="autoZero"/>
        <c:auto val="1"/>
        <c:lblAlgn val="ctr"/>
        <c:lblOffset val="100"/>
        <c:noMultiLvlLbl val="0"/>
      </c:catAx>
      <c:valAx>
        <c:axId val="35603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031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233361</xdr:colOff>
      <xdr:row>0</xdr:row>
      <xdr:rowOff>147636</xdr:rowOff>
    </xdr:from>
    <xdr:to>
      <xdr:col>16</xdr:col>
      <xdr:colOff>9524</xdr:colOff>
      <xdr:row>20</xdr:row>
      <xdr:rowOff>66675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404132</xdr:colOff>
      <xdr:row>33</xdr:row>
      <xdr:rowOff>26534</xdr:rowOff>
    </xdr:from>
    <xdr:to>
      <xdr:col>15</xdr:col>
      <xdr:colOff>99333</xdr:colOff>
      <xdr:row>47</xdr:row>
      <xdr:rowOff>117022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16</xdr:row>
      <xdr:rowOff>0</xdr:rowOff>
    </xdr:from>
    <xdr:to>
      <xdr:col>15</xdr:col>
      <xdr:colOff>381000</xdr:colOff>
      <xdr:row>31</xdr:row>
      <xdr:rowOff>181841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466725</xdr:colOff>
      <xdr:row>1</xdr:row>
      <xdr:rowOff>43295</xdr:rowOff>
    </xdr:from>
    <xdr:to>
      <xdr:col>15</xdr:col>
      <xdr:colOff>352425</xdr:colOff>
      <xdr:row>15</xdr:row>
      <xdr:rowOff>104775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290512</xdr:colOff>
      <xdr:row>1</xdr:row>
      <xdr:rowOff>180975</xdr:rowOff>
    </xdr:from>
    <xdr:to>
      <xdr:col>10</xdr:col>
      <xdr:colOff>595312</xdr:colOff>
      <xdr:row>16</xdr:row>
      <xdr:rowOff>66675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B3:C52"/>
  <sheetViews>
    <sheetView showGridLines="0" tabSelected="1" zoomScale="90" zoomScaleNormal="90" workbookViewId="0">
      <selection activeCell="A2" sqref="A2"/>
    </sheetView>
  </sheetViews>
  <sheetFormatPr defaultRowHeight="12.75" x14ac:dyDescent="0.2"/>
  <cols>
    <col min="1" max="1" width="5.42578125" customWidth="1"/>
    <col min="2" max="2" width="10.7109375" customWidth="1"/>
    <col min="3" max="3" width="11.85546875" customWidth="1"/>
  </cols>
  <sheetData>
    <row r="3" spans="2:3" x14ac:dyDescent="0.2">
      <c r="B3" s="1"/>
      <c r="C3" s="1" t="s">
        <v>0</v>
      </c>
    </row>
    <row r="4" spans="2:3" x14ac:dyDescent="0.2">
      <c r="B4" s="1" t="s">
        <v>1</v>
      </c>
      <c r="C4" s="2">
        <v>843.23888855026041</v>
      </c>
    </row>
    <row r="5" spans="2:3" x14ac:dyDescent="0.2">
      <c r="B5" s="1" t="s">
        <v>2</v>
      </c>
      <c r="C5" s="2">
        <v>410.06300605681133</v>
      </c>
    </row>
    <row r="6" spans="2:3" x14ac:dyDescent="0.2">
      <c r="B6" s="1" t="s">
        <v>3</v>
      </c>
      <c r="C6" s="2">
        <v>440.10948394418079</v>
      </c>
    </row>
    <row r="7" spans="2:3" x14ac:dyDescent="0.2">
      <c r="B7" s="1" t="s">
        <v>4</v>
      </c>
      <c r="C7" s="2">
        <v>526.56881579976073</v>
      </c>
    </row>
    <row r="8" spans="2:3" x14ac:dyDescent="0.2">
      <c r="B8" s="1" t="s">
        <v>5</v>
      </c>
      <c r="C8" s="2">
        <v>643.66696945063006</v>
      </c>
    </row>
    <row r="9" spans="2:3" x14ac:dyDescent="0.2">
      <c r="B9" s="1" t="s">
        <v>6</v>
      </c>
      <c r="C9" s="2">
        <v>664.63397463788306</v>
      </c>
    </row>
    <row r="10" spans="2:3" x14ac:dyDescent="0.2">
      <c r="B10" s="1" t="s">
        <v>7</v>
      </c>
      <c r="C10" s="2">
        <v>581.59191864988497</v>
      </c>
    </row>
    <row r="11" spans="2:3" x14ac:dyDescent="0.2">
      <c r="B11" s="1" t="s">
        <v>8</v>
      </c>
      <c r="C11" s="2">
        <v>225.560060520783</v>
      </c>
    </row>
    <row r="12" spans="2:3" x14ac:dyDescent="0.2">
      <c r="B12" s="1" t="s">
        <v>9</v>
      </c>
      <c r="C12" s="2">
        <v>236.68137461061772</v>
      </c>
    </row>
    <row r="13" spans="2:3" x14ac:dyDescent="0.2">
      <c r="B13" s="1" t="s">
        <v>10</v>
      </c>
      <c r="C13" s="2">
        <v>659.10705087665747</v>
      </c>
    </row>
    <row r="14" spans="2:3" x14ac:dyDescent="0.2">
      <c r="B14" s="1" t="s">
        <v>11</v>
      </c>
      <c r="C14" s="2">
        <v>301.67365965272717</v>
      </c>
    </row>
    <row r="15" spans="2:3" x14ac:dyDescent="0.2">
      <c r="B15" s="1" t="s">
        <v>12</v>
      </c>
      <c r="C15" s="2">
        <v>948.33844943371855</v>
      </c>
    </row>
    <row r="17" spans="2:3" x14ac:dyDescent="0.2">
      <c r="B17" s="3"/>
      <c r="C17" s="3"/>
    </row>
    <row r="18" spans="2:3" x14ac:dyDescent="0.2">
      <c r="B18" s="3" t="s">
        <v>13</v>
      </c>
      <c r="C18" s="4"/>
    </row>
    <row r="19" spans="2:3" x14ac:dyDescent="0.2">
      <c r="B19" s="3" t="s">
        <v>14</v>
      </c>
      <c r="C19" s="4"/>
    </row>
    <row r="20" spans="2:3" x14ac:dyDescent="0.2">
      <c r="B20" s="3" t="s">
        <v>15</v>
      </c>
      <c r="C20" s="4"/>
    </row>
    <row r="21" spans="2:3" x14ac:dyDescent="0.2">
      <c r="B21" s="3" t="s">
        <v>16</v>
      </c>
      <c r="C21" s="4"/>
    </row>
    <row r="22" spans="2:3" x14ac:dyDescent="0.2">
      <c r="B22" s="3" t="s">
        <v>5</v>
      </c>
      <c r="C22" s="4"/>
    </row>
    <row r="23" spans="2:3" x14ac:dyDescent="0.2">
      <c r="B23" s="3" t="s">
        <v>17</v>
      </c>
      <c r="C23" s="4"/>
    </row>
    <row r="24" spans="2:3" x14ac:dyDescent="0.2">
      <c r="B24" s="3" t="s">
        <v>18</v>
      </c>
      <c r="C24" s="4"/>
    </row>
    <row r="25" spans="2:3" x14ac:dyDescent="0.2">
      <c r="B25" s="3" t="s">
        <v>19</v>
      </c>
      <c r="C25" s="4"/>
    </row>
    <row r="26" spans="2:3" x14ac:dyDescent="0.2">
      <c r="B26" s="3" t="s">
        <v>20</v>
      </c>
      <c r="C26" s="4"/>
    </row>
    <row r="27" spans="2:3" x14ac:dyDescent="0.2">
      <c r="B27" s="3" t="s">
        <v>21</v>
      </c>
      <c r="C27" s="4"/>
    </row>
    <row r="28" spans="2:3" x14ac:dyDescent="0.2">
      <c r="B28" s="3" t="s">
        <v>22</v>
      </c>
      <c r="C28" s="4"/>
    </row>
    <row r="29" spans="2:3" x14ac:dyDescent="0.2">
      <c r="B29" s="3" t="s">
        <v>23</v>
      </c>
      <c r="C29" s="4"/>
    </row>
    <row r="31" spans="2:3" hidden="1" x14ac:dyDescent="0.2"/>
    <row r="32" spans="2:3" hidden="1" x14ac:dyDescent="0.2"/>
    <row r="33" spans="2:3" hidden="1" x14ac:dyDescent="0.2"/>
    <row r="34" spans="2:3" hidden="1" x14ac:dyDescent="0.2"/>
    <row r="35" spans="2:3" hidden="1" x14ac:dyDescent="0.2"/>
    <row r="36" spans="2:3" hidden="1" x14ac:dyDescent="0.2"/>
    <row r="37" spans="2:3" hidden="1" x14ac:dyDescent="0.2"/>
    <row r="38" spans="2:3" hidden="1" x14ac:dyDescent="0.2"/>
    <row r="40" spans="2:3" ht="25.9" customHeight="1" x14ac:dyDescent="0.2">
      <c r="B40" s="1"/>
      <c r="C40" s="5" t="s">
        <v>24</v>
      </c>
    </row>
    <row r="41" spans="2:3" x14ac:dyDescent="0.2">
      <c r="B41" s="1" t="s">
        <v>1</v>
      </c>
      <c r="C41" s="2">
        <f ca="1">C4/(3+RAND())</f>
        <v>270.27468477713234</v>
      </c>
    </row>
    <row r="42" spans="2:3" x14ac:dyDescent="0.2">
      <c r="B42" s="1" t="s">
        <v>2</v>
      </c>
      <c r="C42" s="2">
        <f t="shared" ref="C42:C52" ca="1" si="0">C5/(3+RAND())</f>
        <v>108.06363548873564</v>
      </c>
    </row>
    <row r="43" spans="2:3" x14ac:dyDescent="0.2">
      <c r="B43" s="1" t="s">
        <v>3</v>
      </c>
      <c r="C43" s="2">
        <f t="shared" ca="1" si="0"/>
        <v>133.65082574376561</v>
      </c>
    </row>
    <row r="44" spans="2:3" x14ac:dyDescent="0.2">
      <c r="B44" s="1" t="s">
        <v>4</v>
      </c>
      <c r="C44" s="2">
        <f t="shared" ca="1" si="0"/>
        <v>137.80624694686193</v>
      </c>
    </row>
    <row r="45" spans="2:3" x14ac:dyDescent="0.2">
      <c r="B45" s="1" t="s">
        <v>5</v>
      </c>
      <c r="C45" s="2">
        <f t="shared" ca="1" si="0"/>
        <v>196.52476129098824</v>
      </c>
    </row>
    <row r="46" spans="2:3" x14ac:dyDescent="0.2">
      <c r="B46" s="1" t="s">
        <v>6</v>
      </c>
      <c r="C46" s="2">
        <f t="shared" ca="1" si="0"/>
        <v>207.36232876209607</v>
      </c>
    </row>
    <row r="47" spans="2:3" x14ac:dyDescent="0.2">
      <c r="B47" s="1" t="s">
        <v>7</v>
      </c>
      <c r="C47" s="2">
        <f t="shared" ca="1" si="0"/>
        <v>186.45407628042636</v>
      </c>
    </row>
    <row r="48" spans="2:3" x14ac:dyDescent="0.2">
      <c r="B48" s="1" t="s">
        <v>8</v>
      </c>
      <c r="C48" s="2">
        <f t="shared" ca="1" si="0"/>
        <v>56.620396849523267</v>
      </c>
    </row>
    <row r="49" spans="2:3" x14ac:dyDescent="0.2">
      <c r="B49" s="1" t="s">
        <v>9</v>
      </c>
      <c r="C49" s="2">
        <f t="shared" ca="1" si="0"/>
        <v>60.012611180328612</v>
      </c>
    </row>
    <row r="50" spans="2:3" x14ac:dyDescent="0.2">
      <c r="B50" s="1" t="s">
        <v>10</v>
      </c>
      <c r="C50" s="2">
        <f t="shared" ca="1" si="0"/>
        <v>198.37942298374892</v>
      </c>
    </row>
    <row r="51" spans="2:3" x14ac:dyDescent="0.2">
      <c r="B51" s="1" t="s">
        <v>11</v>
      </c>
      <c r="C51" s="2">
        <f t="shared" ca="1" si="0"/>
        <v>89.915041191419476</v>
      </c>
    </row>
    <row r="52" spans="2:3" x14ac:dyDescent="0.2">
      <c r="B52" s="1" t="s">
        <v>12</v>
      </c>
      <c r="C52" s="2">
        <f t="shared" ca="1" si="0"/>
        <v>285.81784808544853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B1:D28"/>
  <sheetViews>
    <sheetView showGridLines="0" workbookViewId="0"/>
  </sheetViews>
  <sheetFormatPr defaultRowHeight="12.75" x14ac:dyDescent="0.2"/>
  <cols>
    <col min="1" max="1" width="5.42578125" customWidth="1"/>
    <col min="2" max="2" width="10.7109375" customWidth="1"/>
    <col min="3" max="3" width="9.28515625" bestFit="1" customWidth="1"/>
  </cols>
  <sheetData>
    <row r="1" spans="2:4" ht="13.5" thickBot="1" x14ac:dyDescent="0.25"/>
    <row r="2" spans="2:4" ht="13.5" thickBot="1" x14ac:dyDescent="0.25">
      <c r="B2" s="6"/>
      <c r="C2" s="7" t="s">
        <v>25</v>
      </c>
      <c r="D2" s="8" t="s">
        <v>26</v>
      </c>
    </row>
    <row r="3" spans="2:4" x14ac:dyDescent="0.2">
      <c r="B3" s="9" t="s">
        <v>13</v>
      </c>
      <c r="C3" s="10">
        <v>841.65989363226265</v>
      </c>
      <c r="D3" s="11">
        <v>0.44302733829917995</v>
      </c>
    </row>
    <row r="4" spans="2:4" x14ac:dyDescent="0.2">
      <c r="B4" s="12" t="s">
        <v>14</v>
      </c>
      <c r="C4" s="13">
        <v>719.52427819667582</v>
      </c>
      <c r="D4" s="14">
        <v>0.28376625844033099</v>
      </c>
    </row>
    <row r="5" spans="2:4" x14ac:dyDescent="0.2">
      <c r="B5" s="12" t="s">
        <v>15</v>
      </c>
      <c r="C5" s="13">
        <v>559.26316955313496</v>
      </c>
      <c r="D5" s="14">
        <v>0.31068954249040853</v>
      </c>
    </row>
    <row r="6" spans="2:4" x14ac:dyDescent="0.2">
      <c r="B6" s="12" t="s">
        <v>16</v>
      </c>
      <c r="C6" s="13">
        <v>555</v>
      </c>
      <c r="D6" s="14">
        <v>0.32426219830230502</v>
      </c>
    </row>
    <row r="7" spans="2:4" x14ac:dyDescent="0.2">
      <c r="B7" s="12" t="s">
        <v>5</v>
      </c>
      <c r="C7" s="13">
        <v>645</v>
      </c>
      <c r="D7" s="14">
        <v>0.42131492693766959</v>
      </c>
    </row>
    <row r="8" spans="2:4" x14ac:dyDescent="0.2">
      <c r="B8" s="12" t="s">
        <v>17</v>
      </c>
      <c r="C8" s="13">
        <v>500</v>
      </c>
      <c r="D8" s="14">
        <v>0.37616285485323325</v>
      </c>
    </row>
    <row r="9" spans="2:4" x14ac:dyDescent="0.2">
      <c r="B9" s="12" t="s">
        <v>18</v>
      </c>
      <c r="C9" s="13">
        <v>656.83341210881474</v>
      </c>
      <c r="D9" s="14">
        <v>0.3376629136036664</v>
      </c>
    </row>
    <row r="10" spans="2:4" x14ac:dyDescent="0.2">
      <c r="B10" s="12" t="s">
        <v>19</v>
      </c>
      <c r="C10" s="13">
        <v>844</v>
      </c>
      <c r="D10" s="14">
        <v>0.42973990160774989</v>
      </c>
    </row>
    <row r="11" spans="2:4" x14ac:dyDescent="0.2">
      <c r="B11" s="12" t="s">
        <v>20</v>
      </c>
      <c r="C11" s="13">
        <v>648.68329108624971</v>
      </c>
      <c r="D11" s="14">
        <v>0.31783908971162711</v>
      </c>
    </row>
    <row r="12" spans="2:4" x14ac:dyDescent="0.2">
      <c r="B12" s="12" t="s">
        <v>21</v>
      </c>
      <c r="C12" s="13">
        <v>777</v>
      </c>
      <c r="D12" s="14">
        <v>0.31</v>
      </c>
    </row>
    <row r="13" spans="2:4" x14ac:dyDescent="0.2">
      <c r="B13" s="12" t="s">
        <v>22</v>
      </c>
      <c r="C13" s="13">
        <v>876</v>
      </c>
      <c r="D13" s="14">
        <v>0.36</v>
      </c>
    </row>
    <row r="14" spans="2:4" x14ac:dyDescent="0.2">
      <c r="B14" s="12" t="s">
        <v>23</v>
      </c>
      <c r="C14" s="13">
        <v>987</v>
      </c>
      <c r="D14" s="14">
        <v>0.33996545789006205</v>
      </c>
    </row>
    <row r="15" spans="2:4" ht="13.5" thickBot="1" x14ac:dyDescent="0.25">
      <c r="B15" s="15" t="s">
        <v>27</v>
      </c>
      <c r="C15" s="16">
        <v>8610</v>
      </c>
      <c r="D15" s="17">
        <v>0.35699999999999998</v>
      </c>
    </row>
    <row r="16" spans="2:4" x14ac:dyDescent="0.2">
      <c r="B16" s="3"/>
      <c r="C16" s="3"/>
    </row>
    <row r="17" spans="2:3" x14ac:dyDescent="0.2">
      <c r="B17" s="3"/>
      <c r="C17" s="4"/>
    </row>
    <row r="18" spans="2:3" x14ac:dyDescent="0.2">
      <c r="B18" s="3"/>
      <c r="C18" s="4"/>
    </row>
    <row r="19" spans="2:3" x14ac:dyDescent="0.2">
      <c r="B19" s="3"/>
      <c r="C19" s="4"/>
    </row>
    <row r="20" spans="2:3" x14ac:dyDescent="0.2">
      <c r="B20" s="3"/>
      <c r="C20" s="4"/>
    </row>
    <row r="21" spans="2:3" x14ac:dyDescent="0.2">
      <c r="B21" s="3"/>
      <c r="C21" s="4"/>
    </row>
    <row r="22" spans="2:3" x14ac:dyDescent="0.2">
      <c r="B22" s="3"/>
      <c r="C22" s="4"/>
    </row>
    <row r="23" spans="2:3" x14ac:dyDescent="0.2">
      <c r="B23" s="3"/>
      <c r="C23" s="4"/>
    </row>
    <row r="24" spans="2:3" x14ac:dyDescent="0.2">
      <c r="B24" s="3"/>
      <c r="C24" s="4"/>
    </row>
    <row r="25" spans="2:3" x14ac:dyDescent="0.2">
      <c r="B25" s="3"/>
      <c r="C25" s="4"/>
    </row>
    <row r="26" spans="2:3" x14ac:dyDescent="0.2">
      <c r="B26" s="3"/>
      <c r="C26" s="4"/>
    </row>
    <row r="27" spans="2:3" x14ac:dyDescent="0.2">
      <c r="B27" s="3"/>
      <c r="C27" s="4"/>
    </row>
    <row r="28" spans="2:3" x14ac:dyDescent="0.2">
      <c r="B28" s="3"/>
      <c r="C28" s="4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B1:S26"/>
  <sheetViews>
    <sheetView showGridLines="0" workbookViewId="0"/>
  </sheetViews>
  <sheetFormatPr defaultRowHeight="12.75" x14ac:dyDescent="0.2"/>
  <cols>
    <col min="1" max="1" width="3.85546875" customWidth="1"/>
    <col min="2" max="2" width="7.7109375" customWidth="1"/>
    <col min="3" max="3" width="5.28515625" style="18" customWidth="1"/>
    <col min="4" max="4" width="13.42578125" style="18" customWidth="1"/>
    <col min="5" max="5" width="11.28515625" style="18" customWidth="1"/>
    <col min="6" max="6" width="9.140625" bestFit="1" customWidth="1"/>
    <col min="7" max="7" width="8.42578125" bestFit="1" customWidth="1"/>
    <col min="8" max="8" width="6.28515625" bestFit="1" customWidth="1"/>
    <col min="9" max="9" width="7.7109375" bestFit="1" customWidth="1"/>
    <col min="10" max="10" width="8.28515625" bestFit="1" customWidth="1"/>
    <col min="11" max="11" width="10.42578125" bestFit="1" customWidth="1"/>
    <col min="12" max="12" width="7.28515625" bestFit="1" customWidth="1"/>
    <col min="13" max="13" width="8.28515625" bestFit="1" customWidth="1"/>
    <col min="14" max="14" width="7.42578125" bestFit="1" customWidth="1"/>
    <col min="15" max="15" width="6.28515625" bestFit="1" customWidth="1"/>
    <col min="16" max="16" width="7.28515625" bestFit="1" customWidth="1"/>
    <col min="17" max="17" width="8.28515625" bestFit="1" customWidth="1"/>
    <col min="18" max="18" width="6.28515625" bestFit="1" customWidth="1"/>
    <col min="19" max="19" width="8.42578125" bestFit="1" customWidth="1"/>
    <col min="20" max="20" width="6.28515625" bestFit="1" customWidth="1"/>
    <col min="21" max="21" width="7.7109375" bestFit="1" customWidth="1"/>
    <col min="22" max="22" width="8.28515625" bestFit="1" customWidth="1"/>
    <col min="23" max="23" width="10.42578125" bestFit="1" customWidth="1"/>
    <col min="24" max="24" width="7.28515625" bestFit="1" customWidth="1"/>
  </cols>
  <sheetData>
    <row r="1" spans="2:19" ht="13.5" thickBot="1" x14ac:dyDescent="0.25"/>
    <row r="2" spans="2:19" s="21" customFormat="1" ht="27.6" customHeight="1" thickBot="1" x14ac:dyDescent="0.25">
      <c r="B2" s="44"/>
      <c r="C2" s="45"/>
      <c r="D2" s="19" t="s">
        <v>25</v>
      </c>
      <c r="E2" s="20" t="s">
        <v>28</v>
      </c>
      <c r="S2" s="21" t="s">
        <v>29</v>
      </c>
    </row>
    <row r="3" spans="2:19" x14ac:dyDescent="0.2">
      <c r="B3" s="46" t="s">
        <v>57</v>
      </c>
      <c r="C3" s="22" t="s">
        <v>30</v>
      </c>
      <c r="D3" s="23">
        <v>215362832.49206656</v>
      </c>
      <c r="E3" s="24">
        <v>1506074</v>
      </c>
      <c r="F3" s="31"/>
    </row>
    <row r="4" spans="2:19" x14ac:dyDescent="0.2">
      <c r="B4" s="47"/>
      <c r="C4" s="25" t="s">
        <v>31</v>
      </c>
      <c r="D4" s="26">
        <v>194136160.12429628</v>
      </c>
      <c r="E4" s="27">
        <v>1612082</v>
      </c>
      <c r="F4" s="31"/>
    </row>
    <row r="5" spans="2:19" x14ac:dyDescent="0.2">
      <c r="B5" s="48"/>
      <c r="C5" s="25" t="s">
        <v>32</v>
      </c>
      <c r="D5" s="26">
        <v>194441280.71372908</v>
      </c>
      <c r="E5" s="27">
        <v>1415889</v>
      </c>
      <c r="F5" s="31"/>
    </row>
    <row r="6" spans="2:19" x14ac:dyDescent="0.2">
      <c r="B6" s="49" t="s">
        <v>58</v>
      </c>
      <c r="C6" s="25" t="s">
        <v>33</v>
      </c>
      <c r="D6" s="26">
        <v>191030589.53342324</v>
      </c>
      <c r="E6" s="27">
        <v>1315824</v>
      </c>
      <c r="F6" s="31"/>
    </row>
    <row r="7" spans="2:19" x14ac:dyDescent="0.2">
      <c r="B7" s="47"/>
      <c r="C7" s="25" t="s">
        <v>34</v>
      </c>
      <c r="D7" s="26">
        <v>194632507.74980831</v>
      </c>
      <c r="E7" s="27">
        <v>1570646</v>
      </c>
      <c r="F7" s="31"/>
    </row>
    <row r="8" spans="2:19" x14ac:dyDescent="0.2">
      <c r="B8" s="48"/>
      <c r="C8" s="25" t="s">
        <v>35</v>
      </c>
      <c r="D8" s="26">
        <v>169071310.86757463</v>
      </c>
      <c r="E8" s="27">
        <v>1382043</v>
      </c>
      <c r="F8" s="31"/>
    </row>
    <row r="9" spans="2:19" x14ac:dyDescent="0.2">
      <c r="B9" s="49" t="s">
        <v>59</v>
      </c>
      <c r="C9" s="25" t="s">
        <v>36</v>
      </c>
      <c r="D9" s="26">
        <v>132556730.45035338</v>
      </c>
      <c r="E9" s="27">
        <v>1007828</v>
      </c>
      <c r="F9" s="31"/>
    </row>
    <row r="10" spans="2:19" x14ac:dyDescent="0.2">
      <c r="B10" s="47"/>
      <c r="C10" s="25" t="s">
        <v>37</v>
      </c>
      <c r="D10" s="26">
        <v>222862452.92052662</v>
      </c>
      <c r="E10" s="27">
        <v>1537213</v>
      </c>
      <c r="F10" s="31"/>
    </row>
    <row r="11" spans="2:19" x14ac:dyDescent="0.2">
      <c r="B11" s="48"/>
      <c r="C11" s="25" t="s">
        <v>38</v>
      </c>
      <c r="D11" s="26">
        <v>179277419.93212044</v>
      </c>
      <c r="E11" s="27">
        <v>1405556</v>
      </c>
      <c r="F11" s="31"/>
    </row>
    <row r="12" spans="2:19" x14ac:dyDescent="0.2">
      <c r="B12" s="49" t="s">
        <v>60</v>
      </c>
      <c r="C12" s="25" t="s">
        <v>39</v>
      </c>
      <c r="D12" s="26">
        <v>166753853.35485932</v>
      </c>
      <c r="E12" s="27">
        <v>1221113</v>
      </c>
      <c r="F12" s="31"/>
    </row>
    <row r="13" spans="2:19" x14ac:dyDescent="0.2">
      <c r="B13" s="47"/>
      <c r="C13" s="25" t="s">
        <v>40</v>
      </c>
      <c r="D13" s="26">
        <v>172806498.07335189</v>
      </c>
      <c r="E13" s="27">
        <v>1422588</v>
      </c>
      <c r="F13" s="31"/>
    </row>
    <row r="14" spans="2:19" ht="13.5" thickBot="1" x14ac:dyDescent="0.25">
      <c r="B14" s="50"/>
      <c r="C14" s="28" t="s">
        <v>41</v>
      </c>
      <c r="D14" s="29">
        <v>215830278.38901508</v>
      </c>
      <c r="E14" s="30">
        <v>1586628</v>
      </c>
      <c r="F14" s="31"/>
    </row>
    <row r="15" spans="2:19" x14ac:dyDescent="0.2">
      <c r="B15" s="46" t="s">
        <v>61</v>
      </c>
      <c r="C15" s="22" t="s">
        <v>30</v>
      </c>
      <c r="D15" s="23">
        <v>152376758.51715338</v>
      </c>
      <c r="E15" s="24">
        <v>1221471</v>
      </c>
      <c r="F15" s="31"/>
    </row>
    <row r="16" spans="2:19" x14ac:dyDescent="0.2">
      <c r="B16" s="47"/>
      <c r="C16" s="25" t="s">
        <v>31</v>
      </c>
      <c r="D16" s="26">
        <v>175358096.96321279</v>
      </c>
      <c r="E16" s="27">
        <v>1238933</v>
      </c>
      <c r="F16" s="31"/>
    </row>
    <row r="17" spans="2:7" x14ac:dyDescent="0.2">
      <c r="B17" s="48"/>
      <c r="C17" s="25" t="s">
        <v>32</v>
      </c>
      <c r="D17" s="26">
        <v>175082975.71286926</v>
      </c>
      <c r="E17" s="27">
        <v>1274544</v>
      </c>
      <c r="F17" s="31"/>
    </row>
    <row r="18" spans="2:7" x14ac:dyDescent="0.2">
      <c r="B18" s="49" t="s">
        <v>62</v>
      </c>
      <c r="C18" s="25" t="s">
        <v>33</v>
      </c>
      <c r="D18" s="26">
        <v>173117176.08890119</v>
      </c>
      <c r="E18" s="27">
        <v>1352008</v>
      </c>
      <c r="F18" s="31"/>
    </row>
    <row r="19" spans="2:7" x14ac:dyDescent="0.2">
      <c r="B19" s="47"/>
      <c r="C19" s="25" t="s">
        <v>34</v>
      </c>
      <c r="D19" s="26">
        <v>166999069.09861919</v>
      </c>
      <c r="E19" s="27">
        <v>1180798</v>
      </c>
      <c r="F19" s="31"/>
    </row>
    <row r="20" spans="2:7" x14ac:dyDescent="0.2">
      <c r="B20" s="48"/>
      <c r="C20" s="25" t="s">
        <v>35</v>
      </c>
      <c r="D20" s="26">
        <v>181070317.53918877</v>
      </c>
      <c r="E20" s="27">
        <v>1391926</v>
      </c>
      <c r="F20" s="31"/>
    </row>
    <row r="21" spans="2:7" x14ac:dyDescent="0.2">
      <c r="B21" s="49" t="s">
        <v>63</v>
      </c>
      <c r="C21" s="25" t="s">
        <v>36</v>
      </c>
      <c r="D21" s="26">
        <v>174801252.37296107</v>
      </c>
      <c r="E21" s="27">
        <v>1425042</v>
      </c>
      <c r="F21" s="31"/>
    </row>
    <row r="22" spans="2:7" x14ac:dyDescent="0.2">
      <c r="B22" s="47"/>
      <c r="C22" s="25" t="s">
        <v>37</v>
      </c>
      <c r="D22" s="26">
        <v>206312254.8507767</v>
      </c>
      <c r="E22" s="27">
        <v>1599320</v>
      </c>
      <c r="F22" s="31"/>
    </row>
    <row r="23" spans="2:7" x14ac:dyDescent="0.2">
      <c r="B23" s="48"/>
      <c r="C23" s="25" t="s">
        <v>38</v>
      </c>
      <c r="D23" s="26">
        <v>175867589.47797555</v>
      </c>
      <c r="E23" s="27">
        <v>1302706</v>
      </c>
      <c r="F23" s="31"/>
    </row>
    <row r="24" spans="2:7" x14ac:dyDescent="0.2">
      <c r="B24" s="49" t="s">
        <v>64</v>
      </c>
      <c r="C24" s="25" t="s">
        <v>39</v>
      </c>
      <c r="D24" s="26">
        <v>178808963.1976673</v>
      </c>
      <c r="E24" s="27">
        <v>1394609</v>
      </c>
      <c r="F24" s="31"/>
    </row>
    <row r="25" spans="2:7" x14ac:dyDescent="0.2">
      <c r="B25" s="47"/>
      <c r="C25" s="25" t="s">
        <v>40</v>
      </c>
      <c r="D25" s="26">
        <v>166040264.29048568</v>
      </c>
      <c r="E25" s="27">
        <v>1275680</v>
      </c>
      <c r="F25" s="31"/>
    </row>
    <row r="26" spans="2:7" ht="13.5" thickBot="1" x14ac:dyDescent="0.25">
      <c r="B26" s="50"/>
      <c r="C26" s="28" t="s">
        <v>41</v>
      </c>
      <c r="D26" s="29">
        <v>164648296.8598029</v>
      </c>
      <c r="E26" s="30">
        <v>1174951</v>
      </c>
      <c r="F26" s="31"/>
      <c r="G26" t="s">
        <v>29</v>
      </c>
    </row>
  </sheetData>
  <mergeCells count="9">
    <mergeCell ref="B2:C2"/>
    <mergeCell ref="B15:B17"/>
    <mergeCell ref="B18:B20"/>
    <mergeCell ref="B21:B23"/>
    <mergeCell ref="B24:B26"/>
    <mergeCell ref="B3:B5"/>
    <mergeCell ref="B6:B8"/>
    <mergeCell ref="B9:B11"/>
    <mergeCell ref="B12:B14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showGridLines="0" workbookViewId="0">
      <selection activeCell="J28" sqref="J28"/>
    </sheetView>
  </sheetViews>
  <sheetFormatPr defaultRowHeight="12.75" x14ac:dyDescent="0.2"/>
  <cols>
    <col min="1" max="1" width="3.85546875" customWidth="1"/>
    <col min="2" max="2" width="7.7109375" customWidth="1"/>
    <col min="3" max="3" width="5.28515625" style="18" customWidth="1"/>
    <col min="4" max="4" width="13.42578125" style="18" customWidth="1"/>
    <col min="5" max="5" width="11.28515625" style="18" customWidth="1"/>
    <col min="6" max="6" width="9.140625" bestFit="1" customWidth="1"/>
    <col min="7" max="7" width="8.42578125" bestFit="1" customWidth="1"/>
    <col min="8" max="8" width="6.28515625" bestFit="1" customWidth="1"/>
    <col min="9" max="9" width="7.7109375" bestFit="1" customWidth="1"/>
    <col min="10" max="10" width="8.28515625" bestFit="1" customWidth="1"/>
    <col min="11" max="11" width="10.42578125" bestFit="1" customWidth="1"/>
    <col min="12" max="12" width="7.28515625" bestFit="1" customWidth="1"/>
    <col min="13" max="13" width="8.28515625" bestFit="1" customWidth="1"/>
    <col min="14" max="14" width="7.42578125" bestFit="1" customWidth="1"/>
    <col min="15" max="15" width="6.28515625" bestFit="1" customWidth="1"/>
    <col min="16" max="16" width="7.28515625" bestFit="1" customWidth="1"/>
    <col min="17" max="17" width="8.28515625" bestFit="1" customWidth="1"/>
    <col min="18" max="18" width="6.28515625" bestFit="1" customWidth="1"/>
    <col min="19" max="19" width="8.42578125" bestFit="1" customWidth="1"/>
    <col min="20" max="20" width="6.28515625" bestFit="1" customWidth="1"/>
    <col min="21" max="21" width="7.7109375" bestFit="1" customWidth="1"/>
    <col min="22" max="22" width="8.28515625" bestFit="1" customWidth="1"/>
    <col min="23" max="23" width="10.42578125" bestFit="1" customWidth="1"/>
    <col min="24" max="24" width="7.28515625" bestFit="1" customWidth="1"/>
  </cols>
  <sheetData>
    <row r="1" spans="2:19" ht="13.5" thickBot="1" x14ac:dyDescent="0.25"/>
    <row r="2" spans="2:19" s="21" customFormat="1" ht="27.6" customHeight="1" thickBot="1" x14ac:dyDescent="0.25">
      <c r="B2" s="44"/>
      <c r="C2" s="45"/>
      <c r="D2" s="19" t="s">
        <v>25</v>
      </c>
      <c r="E2" s="20" t="s">
        <v>28</v>
      </c>
      <c r="S2" s="21" t="s">
        <v>29</v>
      </c>
    </row>
    <row r="3" spans="2:19" x14ac:dyDescent="0.2">
      <c r="B3" s="52" t="s">
        <v>49</v>
      </c>
      <c r="C3" s="22" t="s">
        <v>30</v>
      </c>
      <c r="D3" s="23">
        <v>215362832.49206656</v>
      </c>
      <c r="E3" s="24">
        <v>1506074</v>
      </c>
      <c r="F3" s="31"/>
    </row>
    <row r="4" spans="2:19" x14ac:dyDescent="0.2">
      <c r="B4" s="47"/>
      <c r="C4" s="25" t="s">
        <v>31</v>
      </c>
      <c r="D4" s="26">
        <v>194136160.12429628</v>
      </c>
      <c r="E4" s="27">
        <v>1612082</v>
      </c>
      <c r="F4" s="31"/>
    </row>
    <row r="5" spans="2:19" x14ac:dyDescent="0.2">
      <c r="B5" s="48"/>
      <c r="C5" s="25" t="s">
        <v>32</v>
      </c>
      <c r="D5" s="26">
        <v>194441280.71372908</v>
      </c>
      <c r="E5" s="27">
        <v>1415889</v>
      </c>
      <c r="F5" s="31"/>
    </row>
    <row r="6" spans="2:19" x14ac:dyDescent="0.2">
      <c r="B6" s="51" t="s">
        <v>50</v>
      </c>
      <c r="C6" s="25" t="s">
        <v>33</v>
      </c>
      <c r="D6" s="26">
        <v>191030589.53342324</v>
      </c>
      <c r="E6" s="27">
        <v>1315824</v>
      </c>
      <c r="F6" s="31"/>
    </row>
    <row r="7" spans="2:19" x14ac:dyDescent="0.2">
      <c r="B7" s="47"/>
      <c r="C7" s="25" t="s">
        <v>34</v>
      </c>
      <c r="D7" s="26">
        <v>194632507.74980831</v>
      </c>
      <c r="E7" s="27">
        <v>1570646</v>
      </c>
      <c r="F7" s="31"/>
    </row>
    <row r="8" spans="2:19" x14ac:dyDescent="0.2">
      <c r="B8" s="48"/>
      <c r="C8" s="25" t="s">
        <v>35</v>
      </c>
      <c r="D8" s="26">
        <v>169071310.86757463</v>
      </c>
      <c r="E8" s="27">
        <v>1382043</v>
      </c>
      <c r="F8" s="31"/>
    </row>
    <row r="9" spans="2:19" x14ac:dyDescent="0.2">
      <c r="B9" s="51" t="s">
        <v>51</v>
      </c>
      <c r="C9" s="25" t="s">
        <v>36</v>
      </c>
      <c r="D9" s="26">
        <v>132556730.45035338</v>
      </c>
      <c r="E9" s="27">
        <v>1007828</v>
      </c>
      <c r="F9" s="31"/>
    </row>
    <row r="10" spans="2:19" x14ac:dyDescent="0.2">
      <c r="B10" s="47"/>
      <c r="C10" s="25" t="s">
        <v>37</v>
      </c>
      <c r="D10" s="26">
        <v>222862452.92052662</v>
      </c>
      <c r="E10" s="27">
        <v>1537213</v>
      </c>
      <c r="F10" s="31"/>
    </row>
    <row r="11" spans="2:19" x14ac:dyDescent="0.2">
      <c r="B11" s="48"/>
      <c r="C11" s="25" t="s">
        <v>38</v>
      </c>
      <c r="D11" s="26">
        <v>179277419.93212044</v>
      </c>
      <c r="E11" s="27">
        <v>1405556</v>
      </c>
      <c r="F11" s="31"/>
    </row>
    <row r="12" spans="2:19" x14ac:dyDescent="0.2">
      <c r="B12" s="51" t="s">
        <v>52</v>
      </c>
      <c r="C12" s="25" t="s">
        <v>39</v>
      </c>
      <c r="D12" s="26">
        <v>166753853.35485932</v>
      </c>
      <c r="E12" s="27">
        <v>1221113</v>
      </c>
      <c r="F12" s="31"/>
    </row>
    <row r="13" spans="2:19" x14ac:dyDescent="0.2">
      <c r="B13" s="47"/>
      <c r="C13" s="25" t="s">
        <v>40</v>
      </c>
      <c r="D13" s="26">
        <v>172806498.07335189</v>
      </c>
      <c r="E13" s="27">
        <v>1422588</v>
      </c>
      <c r="F13" s="31"/>
    </row>
    <row r="14" spans="2:19" ht="13.5" thickBot="1" x14ac:dyDescent="0.25">
      <c r="B14" s="50"/>
      <c r="C14" s="28" t="s">
        <v>41</v>
      </c>
      <c r="D14" s="29">
        <v>215830278.38901508</v>
      </c>
      <c r="E14" s="30">
        <v>1586628</v>
      </c>
      <c r="F14" s="31"/>
    </row>
    <row r="15" spans="2:19" x14ac:dyDescent="0.2">
      <c r="B15" s="52" t="s">
        <v>53</v>
      </c>
      <c r="C15" s="22" t="s">
        <v>30</v>
      </c>
      <c r="D15" s="23">
        <v>152376758.51715338</v>
      </c>
      <c r="E15" s="24">
        <v>1221471</v>
      </c>
      <c r="F15" s="31"/>
    </row>
    <row r="16" spans="2:19" x14ac:dyDescent="0.2">
      <c r="B16" s="47"/>
      <c r="C16" s="25" t="s">
        <v>31</v>
      </c>
      <c r="D16" s="26">
        <v>175358096.96321279</v>
      </c>
      <c r="E16" s="27">
        <v>1238933</v>
      </c>
      <c r="F16" s="31"/>
    </row>
    <row r="17" spans="2:7" x14ac:dyDescent="0.2">
      <c r="B17" s="48"/>
      <c r="C17" s="25" t="s">
        <v>32</v>
      </c>
      <c r="D17" s="26">
        <v>175082975.71286926</v>
      </c>
      <c r="E17" s="27">
        <v>1274544</v>
      </c>
      <c r="F17" s="31"/>
    </row>
    <row r="18" spans="2:7" x14ac:dyDescent="0.2">
      <c r="B18" s="51" t="s">
        <v>54</v>
      </c>
      <c r="C18" s="25" t="s">
        <v>33</v>
      </c>
      <c r="D18" s="26">
        <v>173117176.08890119</v>
      </c>
      <c r="E18" s="27">
        <v>1352008</v>
      </c>
      <c r="F18" s="31"/>
    </row>
    <row r="19" spans="2:7" x14ac:dyDescent="0.2">
      <c r="B19" s="47"/>
      <c r="C19" s="25" t="s">
        <v>34</v>
      </c>
      <c r="D19" s="26">
        <v>166999069.09861919</v>
      </c>
      <c r="E19" s="27">
        <v>1180798</v>
      </c>
      <c r="F19" s="31"/>
    </row>
    <row r="20" spans="2:7" x14ac:dyDescent="0.2">
      <c r="B20" s="48"/>
      <c r="C20" s="25" t="s">
        <v>35</v>
      </c>
      <c r="D20" s="26">
        <v>181070317.53918877</v>
      </c>
      <c r="E20" s="27">
        <v>1391926</v>
      </c>
      <c r="F20" s="31"/>
    </row>
    <row r="21" spans="2:7" x14ac:dyDescent="0.2">
      <c r="B21" s="51" t="s">
        <v>55</v>
      </c>
      <c r="C21" s="25" t="s">
        <v>36</v>
      </c>
      <c r="D21" s="26">
        <v>174801252.37296107</v>
      </c>
      <c r="E21" s="27">
        <v>1425042</v>
      </c>
      <c r="F21" s="31"/>
    </row>
    <row r="22" spans="2:7" x14ac:dyDescent="0.2">
      <c r="B22" s="47"/>
      <c r="C22" s="25" t="s">
        <v>37</v>
      </c>
      <c r="D22" s="26">
        <v>206312254.8507767</v>
      </c>
      <c r="E22" s="27">
        <v>1599320</v>
      </c>
      <c r="F22" s="31"/>
    </row>
    <row r="23" spans="2:7" x14ac:dyDescent="0.2">
      <c r="B23" s="48"/>
      <c r="C23" s="25" t="s">
        <v>38</v>
      </c>
      <c r="D23" s="26">
        <v>175867589.47797555</v>
      </c>
      <c r="E23" s="27">
        <v>1302706</v>
      </c>
      <c r="F23" s="31"/>
    </row>
    <row r="24" spans="2:7" x14ac:dyDescent="0.2">
      <c r="B24" s="51" t="s">
        <v>56</v>
      </c>
      <c r="C24" s="25" t="s">
        <v>39</v>
      </c>
      <c r="D24" s="26">
        <v>178808963.1976673</v>
      </c>
      <c r="E24" s="27">
        <v>1394609</v>
      </c>
      <c r="F24" s="31"/>
    </row>
    <row r="25" spans="2:7" x14ac:dyDescent="0.2">
      <c r="B25" s="47"/>
      <c r="C25" s="25" t="s">
        <v>40</v>
      </c>
      <c r="D25" s="26">
        <v>166040264.29048568</v>
      </c>
      <c r="E25" s="27">
        <v>1275680</v>
      </c>
      <c r="F25" s="31"/>
    </row>
    <row r="26" spans="2:7" ht="13.5" thickBot="1" x14ac:dyDescent="0.25">
      <c r="B26" s="50"/>
      <c r="C26" s="28" t="s">
        <v>41</v>
      </c>
      <c r="D26" s="29">
        <v>164648296.8598029</v>
      </c>
      <c r="E26" s="30">
        <v>1174951</v>
      </c>
      <c r="F26" s="31"/>
      <c r="G26" t="s">
        <v>29</v>
      </c>
    </row>
  </sheetData>
  <mergeCells count="9">
    <mergeCell ref="B18:B20"/>
    <mergeCell ref="B21:B23"/>
    <mergeCell ref="B24:B26"/>
    <mergeCell ref="B2:C2"/>
    <mergeCell ref="B3:B5"/>
    <mergeCell ref="B6:B8"/>
    <mergeCell ref="B9:B11"/>
    <mergeCell ref="B12:B14"/>
    <mergeCell ref="B15:B17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B5:D35"/>
  <sheetViews>
    <sheetView showGridLines="0" workbookViewId="0">
      <selection activeCell="H21" sqref="H21"/>
    </sheetView>
  </sheetViews>
  <sheetFormatPr defaultRowHeight="12.75" x14ac:dyDescent="0.2"/>
  <cols>
    <col min="1" max="1" width="5.42578125" customWidth="1"/>
  </cols>
  <sheetData>
    <row r="5" spans="2:3" x14ac:dyDescent="0.2">
      <c r="B5" s="1"/>
      <c r="C5" s="1" t="s">
        <v>44</v>
      </c>
    </row>
    <row r="6" spans="2:3" x14ac:dyDescent="0.2">
      <c r="B6" s="1" t="s">
        <v>43</v>
      </c>
      <c r="C6" s="1">
        <v>12</v>
      </c>
    </row>
    <row r="7" spans="2:3" x14ac:dyDescent="0.2">
      <c r="B7" s="1" t="s">
        <v>46</v>
      </c>
      <c r="C7" s="1">
        <v>23</v>
      </c>
    </row>
    <row r="8" spans="2:3" x14ac:dyDescent="0.2">
      <c r="B8" s="1" t="s">
        <v>47</v>
      </c>
      <c r="C8" s="1">
        <v>33</v>
      </c>
    </row>
    <row r="9" spans="2:3" x14ac:dyDescent="0.2">
      <c r="B9" s="1" t="s">
        <v>48</v>
      </c>
      <c r="C9" s="1">
        <v>34</v>
      </c>
    </row>
    <row r="27" spans="2:4" x14ac:dyDescent="0.2">
      <c r="B27" s="53" t="s">
        <v>42</v>
      </c>
      <c r="C27" s="54"/>
      <c r="D27" s="55"/>
    </row>
    <row r="28" spans="2:4" x14ac:dyDescent="0.2">
      <c r="B28" s="32" t="s">
        <v>43</v>
      </c>
      <c r="C28" s="1" t="s">
        <v>44</v>
      </c>
      <c r="D28" s="1">
        <v>12</v>
      </c>
    </row>
    <row r="29" spans="2:4" x14ac:dyDescent="0.2">
      <c r="B29" s="33"/>
      <c r="C29" s="1" t="s">
        <v>45</v>
      </c>
      <c r="D29" s="1">
        <v>32</v>
      </c>
    </row>
    <row r="30" spans="2:4" x14ac:dyDescent="0.2">
      <c r="B30" s="32" t="s">
        <v>46</v>
      </c>
      <c r="C30" s="1" t="s">
        <v>44</v>
      </c>
      <c r="D30" s="1">
        <v>23</v>
      </c>
    </row>
    <row r="31" spans="2:4" x14ac:dyDescent="0.2">
      <c r="B31" s="33"/>
      <c r="C31" s="1" t="s">
        <v>45</v>
      </c>
      <c r="D31" s="1">
        <v>43</v>
      </c>
    </row>
    <row r="32" spans="2:4" x14ac:dyDescent="0.2">
      <c r="B32" s="32" t="s">
        <v>47</v>
      </c>
      <c r="C32" s="1" t="s">
        <v>44</v>
      </c>
      <c r="D32" s="1">
        <v>33</v>
      </c>
    </row>
    <row r="33" spans="2:4" x14ac:dyDescent="0.2">
      <c r="B33" s="33"/>
      <c r="C33" s="1" t="s">
        <v>45</v>
      </c>
      <c r="D33" s="1">
        <v>12</v>
      </c>
    </row>
    <row r="34" spans="2:4" x14ac:dyDescent="0.2">
      <c r="B34" s="32" t="s">
        <v>48</v>
      </c>
      <c r="C34" s="1" t="s">
        <v>44</v>
      </c>
      <c r="D34" s="1">
        <v>34</v>
      </c>
    </row>
    <row r="35" spans="2:4" x14ac:dyDescent="0.2">
      <c r="B35" s="33"/>
      <c r="C35" s="1" t="s">
        <v>45</v>
      </c>
      <c r="D35" s="1">
        <v>55</v>
      </c>
    </row>
  </sheetData>
  <mergeCells count="1">
    <mergeCell ref="B27:D27"/>
  </mergeCells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3"/>
  <sheetViews>
    <sheetView showGridLines="0" zoomScaleNormal="100" workbookViewId="0">
      <selection activeCell="E3" sqref="E3"/>
    </sheetView>
  </sheetViews>
  <sheetFormatPr defaultRowHeight="15" x14ac:dyDescent="0.25"/>
  <cols>
    <col min="1" max="1" width="7.28515625" style="34" customWidth="1"/>
    <col min="2" max="2" width="7.7109375" style="34" customWidth="1"/>
    <col min="3" max="3" width="11.140625" style="34" bestFit="1" customWidth="1"/>
    <col min="4" max="4" width="10.5703125" style="34" bestFit="1" customWidth="1"/>
    <col min="5" max="5" width="13.85546875" style="34" bestFit="1" customWidth="1"/>
    <col min="6" max="16384" width="9.140625" style="34"/>
  </cols>
  <sheetData>
    <row r="2" spans="2:6" x14ac:dyDescent="0.25">
      <c r="B2" s="40"/>
      <c r="C2" s="40"/>
      <c r="D2" s="39" t="s">
        <v>68</v>
      </c>
      <c r="E2" s="38" t="s">
        <v>70</v>
      </c>
      <c r="F2" s="38" t="s">
        <v>69</v>
      </c>
    </row>
    <row r="3" spans="2:6" x14ac:dyDescent="0.25">
      <c r="B3" s="34">
        <v>2014</v>
      </c>
      <c r="C3" s="34" t="s">
        <v>1</v>
      </c>
      <c r="D3" s="37">
        <v>-6.2724000093182158E-2</v>
      </c>
      <c r="E3" s="36"/>
      <c r="F3" s="42"/>
    </row>
    <row r="4" spans="2:6" x14ac:dyDescent="0.25">
      <c r="C4" s="34" t="s">
        <v>2</v>
      </c>
      <c r="D4" s="37">
        <v>-6.9364296778130496E-2</v>
      </c>
      <c r="E4" s="36"/>
      <c r="F4" s="42"/>
    </row>
    <row r="5" spans="2:6" x14ac:dyDescent="0.25">
      <c r="C5" s="34" t="s">
        <v>3</v>
      </c>
      <c r="D5" s="37">
        <v>-5.8227009733096663E-2</v>
      </c>
      <c r="E5" s="36"/>
      <c r="F5" s="42"/>
    </row>
    <row r="6" spans="2:6" x14ac:dyDescent="0.25">
      <c r="C6" s="34" t="s">
        <v>4</v>
      </c>
      <c r="D6" s="37">
        <v>-4.9476660365685723E-2</v>
      </c>
      <c r="E6" s="36"/>
      <c r="F6" s="42"/>
    </row>
    <row r="7" spans="2:6" x14ac:dyDescent="0.25">
      <c r="C7" s="34" t="s">
        <v>5</v>
      </c>
      <c r="D7" s="37">
        <v>-6.2724000093182158E-2</v>
      </c>
      <c r="E7" s="36"/>
      <c r="F7" s="42"/>
    </row>
    <row r="8" spans="2:6" x14ac:dyDescent="0.25">
      <c r="C8" s="34" t="s">
        <v>6</v>
      </c>
      <c r="D8" s="37">
        <v>-6.9364296778130496E-2</v>
      </c>
      <c r="E8" s="36"/>
      <c r="F8" s="42"/>
    </row>
    <row r="9" spans="2:6" x14ac:dyDescent="0.25">
      <c r="C9" s="34" t="s">
        <v>7</v>
      </c>
      <c r="D9" s="37">
        <v>-0.05</v>
      </c>
      <c r="E9" s="36"/>
      <c r="F9" s="42"/>
    </row>
    <row r="10" spans="2:6" x14ac:dyDescent="0.25">
      <c r="C10" s="34" t="s">
        <v>8</v>
      </c>
      <c r="D10" s="37">
        <v>-6.2724000093182158E-2</v>
      </c>
      <c r="E10" s="36"/>
      <c r="F10" s="42"/>
    </row>
    <row r="11" spans="2:6" x14ac:dyDescent="0.25">
      <c r="C11" s="34" t="s">
        <v>9</v>
      </c>
      <c r="D11" s="37">
        <v>-6.9364296778130496E-2</v>
      </c>
      <c r="E11" s="36"/>
      <c r="F11" s="42"/>
    </row>
    <row r="12" spans="2:6" x14ac:dyDescent="0.25">
      <c r="C12" s="34" t="s">
        <v>10</v>
      </c>
      <c r="D12" s="37">
        <v>-0.05</v>
      </c>
      <c r="E12" s="36"/>
      <c r="F12" s="42"/>
    </row>
    <row r="13" spans="2:6" x14ac:dyDescent="0.25">
      <c r="C13" s="34" t="s">
        <v>11</v>
      </c>
      <c r="D13" s="37">
        <v>-6.2724000093182158E-2</v>
      </c>
      <c r="E13" s="36"/>
      <c r="F13" s="42"/>
    </row>
    <row r="14" spans="2:6" x14ac:dyDescent="0.25">
      <c r="C14" s="34" t="s">
        <v>12</v>
      </c>
      <c r="D14" s="37">
        <v>-0.03</v>
      </c>
      <c r="E14" s="36"/>
      <c r="F14" s="42"/>
    </row>
    <row r="15" spans="2:6" x14ac:dyDescent="0.25">
      <c r="B15" s="34">
        <v>2015</v>
      </c>
      <c r="C15" s="34" t="s">
        <v>1</v>
      </c>
      <c r="D15" s="37">
        <v>0</v>
      </c>
      <c r="E15" s="36"/>
      <c r="F15" s="41"/>
    </row>
    <row r="16" spans="2:6" x14ac:dyDescent="0.25">
      <c r="C16" s="34" t="s">
        <v>2</v>
      </c>
      <c r="D16" s="37">
        <v>3.0907720173409636E-3</v>
      </c>
      <c r="E16" s="36"/>
      <c r="F16" s="41"/>
    </row>
    <row r="17" spans="2:6" x14ac:dyDescent="0.25">
      <c r="C17" s="34" t="s">
        <v>3</v>
      </c>
      <c r="D17" s="37">
        <v>2.9879626056576174E-2</v>
      </c>
      <c r="E17" s="36"/>
      <c r="F17" s="41"/>
    </row>
    <row r="18" spans="2:6" x14ac:dyDescent="0.25">
      <c r="C18" s="34" t="s">
        <v>4</v>
      </c>
      <c r="D18" s="37">
        <v>3.5758047039435609E-2</v>
      </c>
      <c r="E18" s="36"/>
      <c r="F18" s="41"/>
    </row>
    <row r="19" spans="2:6" x14ac:dyDescent="0.25">
      <c r="C19" s="34" t="s">
        <v>5</v>
      </c>
      <c r="D19" s="37">
        <v>3.4006879803299569E-2</v>
      </c>
      <c r="E19" s="36"/>
      <c r="F19" s="41"/>
    </row>
    <row r="20" spans="2:6" x14ac:dyDescent="0.25">
      <c r="C20" s="34" t="s">
        <v>6</v>
      </c>
      <c r="D20" s="37">
        <v>3.7191451796489319E-2</v>
      </c>
      <c r="E20" s="35"/>
      <c r="F20" s="41"/>
    </row>
    <row r="21" spans="2:6" x14ac:dyDescent="0.25">
      <c r="C21" s="34" t="s">
        <v>7</v>
      </c>
      <c r="D21" s="37">
        <v>4.7826985280862391E-2</v>
      </c>
      <c r="E21" s="35"/>
      <c r="F21" s="41"/>
    </row>
    <row r="22" spans="2:6" x14ac:dyDescent="0.25">
      <c r="C22" s="34" t="s">
        <v>8</v>
      </c>
      <c r="D22" s="37">
        <v>4.3208924455547346E-2</v>
      </c>
      <c r="E22" s="35"/>
      <c r="F22" s="41"/>
    </row>
    <row r="23" spans="2:6" x14ac:dyDescent="0.25">
      <c r="C23" s="34" t="s">
        <v>9</v>
      </c>
      <c r="D23" s="37">
        <v>5.9384637174355756E-2</v>
      </c>
      <c r="E23" s="35"/>
      <c r="F23" s="41"/>
    </row>
    <row r="24" spans="2:6" x14ac:dyDescent="0.25">
      <c r="C24" s="34" t="s">
        <v>10</v>
      </c>
      <c r="D24" s="37">
        <v>5.7402793811790892E-2</v>
      </c>
      <c r="E24" s="35"/>
      <c r="F24" s="41"/>
    </row>
    <row r="25" spans="2:6" x14ac:dyDescent="0.25">
      <c r="C25" s="34" t="s">
        <v>11</v>
      </c>
      <c r="D25" s="37">
        <v>5.5179121563854537E-2</v>
      </c>
      <c r="E25" s="35"/>
      <c r="F25" s="41"/>
    </row>
    <row r="26" spans="2:6" x14ac:dyDescent="0.25">
      <c r="C26" s="34" t="s">
        <v>12</v>
      </c>
      <c r="D26" s="37">
        <v>6.8478734334240066E-2</v>
      </c>
      <c r="E26" s="35"/>
      <c r="F26" s="41"/>
    </row>
    <row r="29" spans="2:6" x14ac:dyDescent="0.25">
      <c r="B29" s="40"/>
      <c r="C29" s="40"/>
      <c r="D29" s="39" t="s">
        <v>68</v>
      </c>
      <c r="E29" s="38" t="s">
        <v>66</v>
      </c>
      <c r="F29" s="38" t="s">
        <v>65</v>
      </c>
    </row>
    <row r="30" spans="2:6" x14ac:dyDescent="0.25">
      <c r="B30" s="34">
        <v>2014</v>
      </c>
      <c r="C30" s="34" t="s">
        <v>1</v>
      </c>
      <c r="D30" s="37">
        <v>0.05</v>
      </c>
      <c r="E30" s="36"/>
      <c r="F30" s="43"/>
    </row>
    <row r="31" spans="2:6" x14ac:dyDescent="0.25">
      <c r="C31" s="34" t="s">
        <v>2</v>
      </c>
      <c r="D31" s="37">
        <v>0.04</v>
      </c>
      <c r="E31" s="36"/>
      <c r="F31" s="43"/>
    </row>
    <row r="32" spans="2:6" x14ac:dyDescent="0.25">
      <c r="C32" s="34" t="s">
        <v>3</v>
      </c>
      <c r="D32" s="37">
        <v>0.03</v>
      </c>
      <c r="E32" s="36"/>
      <c r="F32" s="43"/>
    </row>
    <row r="33" spans="2:6" x14ac:dyDescent="0.25">
      <c r="C33" s="34" t="s">
        <v>4</v>
      </c>
      <c r="D33" s="37">
        <v>-0.02</v>
      </c>
      <c r="E33" s="36"/>
      <c r="F33" s="43"/>
    </row>
    <row r="34" spans="2:6" x14ac:dyDescent="0.25">
      <c r="C34" s="34" t="s">
        <v>5</v>
      </c>
      <c r="D34" s="37">
        <v>-0.03</v>
      </c>
      <c r="E34" s="36"/>
      <c r="F34" s="43"/>
    </row>
    <row r="35" spans="2:6" x14ac:dyDescent="0.25">
      <c r="C35" s="34" t="s">
        <v>6</v>
      </c>
      <c r="D35" s="37">
        <v>-0.05</v>
      </c>
      <c r="E35" s="36"/>
      <c r="F35" s="43"/>
    </row>
    <row r="36" spans="2:6" x14ac:dyDescent="0.25">
      <c r="C36" s="34" t="s">
        <v>7</v>
      </c>
      <c r="D36" s="37">
        <v>-0.06</v>
      </c>
      <c r="E36" s="36"/>
      <c r="F36" s="43"/>
    </row>
    <row r="37" spans="2:6" x14ac:dyDescent="0.25">
      <c r="C37" s="34" t="s">
        <v>8</v>
      </c>
      <c r="D37" s="37">
        <v>-0.04</v>
      </c>
      <c r="E37" s="36"/>
      <c r="F37" s="43"/>
    </row>
    <row r="38" spans="2:6" x14ac:dyDescent="0.25">
      <c r="C38" s="34" t="s">
        <v>9</v>
      </c>
      <c r="D38" s="37">
        <v>0.01</v>
      </c>
      <c r="E38" s="36"/>
      <c r="F38" s="43"/>
    </row>
    <row r="39" spans="2:6" x14ac:dyDescent="0.25">
      <c r="C39" s="34" t="s">
        <v>10</v>
      </c>
      <c r="D39" s="37">
        <v>0.04</v>
      </c>
      <c r="E39" s="36"/>
      <c r="F39" s="43"/>
    </row>
    <row r="40" spans="2:6" x14ac:dyDescent="0.25">
      <c r="C40" s="34" t="s">
        <v>11</v>
      </c>
      <c r="D40" s="37">
        <v>0.05</v>
      </c>
      <c r="E40" s="36"/>
      <c r="F40" s="43"/>
    </row>
    <row r="41" spans="2:6" x14ac:dyDescent="0.25">
      <c r="C41" s="34" t="s">
        <v>12</v>
      </c>
      <c r="D41" s="37">
        <v>7.0000000000000007E-2</v>
      </c>
      <c r="E41" s="36"/>
      <c r="F41" s="43"/>
    </row>
    <row r="42" spans="2:6" x14ac:dyDescent="0.25">
      <c r="B42" s="34">
        <v>2015</v>
      </c>
      <c r="C42" s="34" t="s">
        <v>1</v>
      </c>
      <c r="D42" s="37">
        <v>0.08</v>
      </c>
      <c r="E42" s="36"/>
      <c r="F42" s="43"/>
    </row>
    <row r="43" spans="2:6" x14ac:dyDescent="0.25">
      <c r="C43" s="34" t="s">
        <v>2</v>
      </c>
      <c r="D43" s="37">
        <v>0.09</v>
      </c>
      <c r="E43" s="36"/>
      <c r="F43" s="43"/>
    </row>
    <row r="44" spans="2:6" x14ac:dyDescent="0.25">
      <c r="C44" s="34" t="s">
        <v>3</v>
      </c>
      <c r="D44" s="37">
        <v>7.0000000000000007E-2</v>
      </c>
      <c r="E44" s="36"/>
      <c r="F44" s="43"/>
    </row>
    <row r="45" spans="2:6" x14ac:dyDescent="0.25">
      <c r="C45" s="34" t="s">
        <v>4</v>
      </c>
      <c r="D45" s="37">
        <v>0.09</v>
      </c>
      <c r="E45" s="36"/>
      <c r="F45" s="43"/>
    </row>
    <row r="46" spans="2:6" x14ac:dyDescent="0.25">
      <c r="C46" s="34" t="s">
        <v>5</v>
      </c>
      <c r="D46" s="37">
        <v>0.05</v>
      </c>
      <c r="E46" s="36"/>
      <c r="F46" s="43"/>
    </row>
    <row r="47" spans="2:6" x14ac:dyDescent="0.25">
      <c r="C47" s="34" t="s">
        <v>6</v>
      </c>
      <c r="D47" s="37">
        <v>0.03</v>
      </c>
      <c r="E47" s="36"/>
      <c r="F47" s="43"/>
    </row>
    <row r="48" spans="2:6" x14ac:dyDescent="0.25">
      <c r="C48" s="34" t="s">
        <v>7</v>
      </c>
      <c r="D48" s="37">
        <v>0.02</v>
      </c>
      <c r="E48" s="36"/>
      <c r="F48" s="43"/>
    </row>
    <row r="49" spans="2:7" x14ac:dyDescent="0.25">
      <c r="C49" s="34" t="s">
        <v>8</v>
      </c>
      <c r="D49" s="37">
        <v>0.04</v>
      </c>
      <c r="E49" s="36"/>
      <c r="F49" s="43"/>
    </row>
    <row r="50" spans="2:7" x14ac:dyDescent="0.25">
      <c r="C50" s="34" t="s">
        <v>9</v>
      </c>
      <c r="D50" s="37">
        <v>0.01</v>
      </c>
      <c r="E50" s="36"/>
      <c r="F50" s="43"/>
    </row>
    <row r="51" spans="2:7" x14ac:dyDescent="0.25">
      <c r="C51" s="34" t="s">
        <v>10</v>
      </c>
      <c r="D51" s="37">
        <v>-0.02</v>
      </c>
      <c r="E51" s="36"/>
      <c r="F51" s="43"/>
    </row>
    <row r="52" spans="2:7" x14ac:dyDescent="0.25">
      <c r="C52" s="34" t="s">
        <v>11</v>
      </c>
      <c r="D52" s="37">
        <v>-0.04</v>
      </c>
      <c r="E52" s="36"/>
      <c r="F52" s="43"/>
    </row>
    <row r="53" spans="2:7" x14ac:dyDescent="0.25">
      <c r="C53" s="34" t="s">
        <v>12</v>
      </c>
      <c r="D53" s="37">
        <v>-0.03</v>
      </c>
      <c r="E53" s="36"/>
      <c r="F53" s="43"/>
    </row>
    <row r="59" spans="2:7" x14ac:dyDescent="0.25">
      <c r="B59" s="40"/>
      <c r="C59" s="40"/>
      <c r="D59" s="39" t="s">
        <v>68</v>
      </c>
      <c r="E59" s="38" t="s">
        <v>67</v>
      </c>
      <c r="F59" s="38" t="s">
        <v>66</v>
      </c>
      <c r="G59" s="38" t="s">
        <v>65</v>
      </c>
    </row>
    <row r="60" spans="2:7" x14ac:dyDescent="0.25">
      <c r="B60" s="34">
        <v>2014</v>
      </c>
      <c r="C60" s="34" t="s">
        <v>1</v>
      </c>
      <c r="D60" s="37">
        <f t="shared" ref="D60:D83" si="0">D30</f>
        <v>0.05</v>
      </c>
      <c r="E60" s="36"/>
      <c r="F60" s="36"/>
      <c r="G60" s="36"/>
    </row>
    <row r="61" spans="2:7" x14ac:dyDescent="0.25">
      <c r="C61" s="34" t="s">
        <v>2</v>
      </c>
      <c r="D61" s="37">
        <f t="shared" si="0"/>
        <v>0.04</v>
      </c>
      <c r="E61" s="36"/>
      <c r="F61" s="36"/>
      <c r="G61" s="36"/>
    </row>
    <row r="62" spans="2:7" x14ac:dyDescent="0.25">
      <c r="C62" s="34" t="s">
        <v>3</v>
      </c>
      <c r="D62" s="37">
        <f t="shared" si="0"/>
        <v>0.03</v>
      </c>
      <c r="E62" s="36"/>
      <c r="F62" s="36"/>
      <c r="G62" s="36"/>
    </row>
    <row r="63" spans="2:7" x14ac:dyDescent="0.25">
      <c r="C63" s="34" t="s">
        <v>4</v>
      </c>
      <c r="D63" s="37">
        <f t="shared" si="0"/>
        <v>-0.02</v>
      </c>
      <c r="E63" s="36"/>
      <c r="F63" s="36"/>
      <c r="G63" s="36"/>
    </row>
    <row r="64" spans="2:7" x14ac:dyDescent="0.25">
      <c r="C64" s="34" t="s">
        <v>5</v>
      </c>
      <c r="D64" s="37">
        <f t="shared" si="0"/>
        <v>-0.03</v>
      </c>
      <c r="E64" s="36"/>
      <c r="F64" s="36"/>
      <c r="G64" s="36"/>
    </row>
    <row r="65" spans="2:7" x14ac:dyDescent="0.25">
      <c r="C65" s="34" t="s">
        <v>6</v>
      </c>
      <c r="D65" s="37">
        <f t="shared" si="0"/>
        <v>-0.05</v>
      </c>
      <c r="E65" s="36"/>
      <c r="F65" s="36"/>
      <c r="G65" s="36"/>
    </row>
    <row r="66" spans="2:7" x14ac:dyDescent="0.25">
      <c r="C66" s="34" t="s">
        <v>7</v>
      </c>
      <c r="D66" s="37">
        <f t="shared" si="0"/>
        <v>-0.06</v>
      </c>
      <c r="E66" s="36"/>
      <c r="F66" s="36"/>
      <c r="G66" s="36"/>
    </row>
    <row r="67" spans="2:7" x14ac:dyDescent="0.25">
      <c r="C67" s="34" t="s">
        <v>8</v>
      </c>
      <c r="D67" s="37">
        <f t="shared" si="0"/>
        <v>-0.04</v>
      </c>
      <c r="E67" s="36"/>
      <c r="F67" s="36"/>
      <c r="G67" s="36"/>
    </row>
    <row r="68" spans="2:7" x14ac:dyDescent="0.25">
      <c r="C68" s="34" t="s">
        <v>9</v>
      </c>
      <c r="D68" s="37">
        <f t="shared" si="0"/>
        <v>0.01</v>
      </c>
      <c r="E68" s="36"/>
      <c r="F68" s="36"/>
      <c r="G68" s="36"/>
    </row>
    <row r="69" spans="2:7" x14ac:dyDescent="0.25">
      <c r="C69" s="34" t="s">
        <v>10</v>
      </c>
      <c r="D69" s="37">
        <f t="shared" si="0"/>
        <v>0.04</v>
      </c>
      <c r="E69" s="36"/>
      <c r="F69" s="36"/>
      <c r="G69" s="36"/>
    </row>
    <row r="70" spans="2:7" x14ac:dyDescent="0.25">
      <c r="C70" s="34" t="s">
        <v>11</v>
      </c>
      <c r="D70" s="37">
        <f t="shared" si="0"/>
        <v>0.05</v>
      </c>
      <c r="E70" s="36"/>
      <c r="F70" s="36"/>
      <c r="G70" s="36"/>
    </row>
    <row r="71" spans="2:7" x14ac:dyDescent="0.25">
      <c r="C71" s="34" t="s">
        <v>12</v>
      </c>
      <c r="D71" s="37">
        <f t="shared" si="0"/>
        <v>7.0000000000000007E-2</v>
      </c>
      <c r="E71" s="36"/>
      <c r="F71" s="36"/>
      <c r="G71" s="36"/>
    </row>
    <row r="72" spans="2:7" x14ac:dyDescent="0.25">
      <c r="B72" s="34">
        <v>2015</v>
      </c>
      <c r="C72" s="34" t="s">
        <v>1</v>
      </c>
      <c r="D72" s="37">
        <f t="shared" si="0"/>
        <v>0.08</v>
      </c>
      <c r="E72" s="36"/>
      <c r="F72" s="36"/>
      <c r="G72" s="35"/>
    </row>
    <row r="73" spans="2:7" x14ac:dyDescent="0.25">
      <c r="C73" s="34" t="s">
        <v>2</v>
      </c>
      <c r="D73" s="37">
        <f t="shared" si="0"/>
        <v>0.09</v>
      </c>
      <c r="E73" s="36"/>
      <c r="F73" s="36"/>
      <c r="G73" s="35"/>
    </row>
    <row r="74" spans="2:7" x14ac:dyDescent="0.25">
      <c r="C74" s="34" t="s">
        <v>3</v>
      </c>
      <c r="D74" s="37">
        <f t="shared" si="0"/>
        <v>7.0000000000000007E-2</v>
      </c>
      <c r="E74" s="36"/>
      <c r="F74" s="36"/>
      <c r="G74" s="35"/>
    </row>
    <row r="75" spans="2:7" x14ac:dyDescent="0.25">
      <c r="C75" s="34" t="s">
        <v>4</v>
      </c>
      <c r="D75" s="37">
        <f t="shared" si="0"/>
        <v>0.09</v>
      </c>
      <c r="E75" s="36"/>
      <c r="F75" s="36"/>
      <c r="G75" s="35"/>
    </row>
    <row r="76" spans="2:7" x14ac:dyDescent="0.25">
      <c r="C76" s="34" t="s">
        <v>5</v>
      </c>
      <c r="D76" s="37">
        <f t="shared" si="0"/>
        <v>0.05</v>
      </c>
      <c r="E76" s="36"/>
      <c r="F76" s="36"/>
      <c r="G76" s="35"/>
    </row>
    <row r="77" spans="2:7" x14ac:dyDescent="0.25">
      <c r="C77" s="34" t="s">
        <v>6</v>
      </c>
      <c r="D77" s="37">
        <f t="shared" si="0"/>
        <v>0.03</v>
      </c>
      <c r="E77" s="36"/>
      <c r="F77" s="36"/>
      <c r="G77" s="35"/>
    </row>
    <row r="78" spans="2:7" x14ac:dyDescent="0.25">
      <c r="C78" s="34" t="s">
        <v>7</v>
      </c>
      <c r="D78" s="37">
        <f t="shared" si="0"/>
        <v>0.02</v>
      </c>
      <c r="E78" s="36"/>
      <c r="F78" s="36"/>
      <c r="G78" s="35"/>
    </row>
    <row r="79" spans="2:7" x14ac:dyDescent="0.25">
      <c r="C79" s="34" t="s">
        <v>8</v>
      </c>
      <c r="D79" s="37">
        <f t="shared" si="0"/>
        <v>0.04</v>
      </c>
      <c r="E79" s="36"/>
      <c r="F79" s="36"/>
      <c r="G79" s="35"/>
    </row>
    <row r="80" spans="2:7" x14ac:dyDescent="0.25">
      <c r="C80" s="34" t="s">
        <v>9</v>
      </c>
      <c r="D80" s="37">
        <f t="shared" si="0"/>
        <v>0.01</v>
      </c>
      <c r="E80" s="36"/>
      <c r="F80" s="36"/>
      <c r="G80" s="35"/>
    </row>
    <row r="81" spans="3:7" x14ac:dyDescent="0.25">
      <c r="C81" s="34" t="s">
        <v>10</v>
      </c>
      <c r="D81" s="37">
        <f t="shared" si="0"/>
        <v>-0.02</v>
      </c>
      <c r="E81" s="36"/>
      <c r="F81" s="36"/>
      <c r="G81" s="35"/>
    </row>
    <row r="82" spans="3:7" x14ac:dyDescent="0.25">
      <c r="C82" s="34" t="s">
        <v>11</v>
      </c>
      <c r="D82" s="37">
        <f t="shared" si="0"/>
        <v>-0.04</v>
      </c>
      <c r="E82" s="36"/>
      <c r="F82" s="36"/>
      <c r="G82" s="35"/>
    </row>
    <row r="83" spans="3:7" x14ac:dyDescent="0.25">
      <c r="C83" s="34" t="s">
        <v>12</v>
      </c>
      <c r="D83" s="37">
        <f t="shared" si="0"/>
        <v>-0.03</v>
      </c>
      <c r="E83" s="36"/>
      <c r="F83" s="36"/>
      <c r="G83" s="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"/>
  <sheetViews>
    <sheetView showGridLines="0" topLeftCell="G2" zoomScale="110" zoomScaleNormal="110" workbookViewId="0">
      <selection activeCell="S18" sqref="S18"/>
    </sheetView>
  </sheetViews>
  <sheetFormatPr defaultRowHeight="15" x14ac:dyDescent="0.25"/>
  <cols>
    <col min="1" max="1" width="9.140625" style="34"/>
    <col min="2" max="2" width="7.7109375" style="34" customWidth="1"/>
    <col min="3" max="3" width="11.140625" style="34" bestFit="1" customWidth="1"/>
    <col min="4" max="4" width="10.5703125" style="34" bestFit="1" customWidth="1"/>
    <col min="5" max="5" width="13.85546875" style="34" bestFit="1" customWidth="1"/>
    <col min="6" max="16384" width="9.140625" style="34"/>
  </cols>
  <sheetData>
    <row r="1" spans="2:6" hidden="1" x14ac:dyDescent="0.25"/>
    <row r="2" spans="2:6" x14ac:dyDescent="0.25">
      <c r="B2" s="40"/>
      <c r="C2" s="40"/>
      <c r="D2" s="39" t="s">
        <v>68</v>
      </c>
      <c r="E2" s="38" t="s">
        <v>70</v>
      </c>
      <c r="F2" s="38" t="s">
        <v>69</v>
      </c>
    </row>
    <row r="3" spans="2:6" x14ac:dyDescent="0.25">
      <c r="B3" s="34">
        <v>2014</v>
      </c>
      <c r="C3" s="34" t="s">
        <v>1</v>
      </c>
      <c r="D3" s="37">
        <v>-6.2724000093182158E-2</v>
      </c>
      <c r="E3" s="36">
        <f t="shared" ref="E3:E13" si="0">D3</f>
        <v>-6.2724000093182158E-2</v>
      </c>
      <c r="F3" s="42"/>
    </row>
    <row r="4" spans="2:6" x14ac:dyDescent="0.25">
      <c r="C4" s="34" t="s">
        <v>2</v>
      </c>
      <c r="D4" s="37">
        <v>-6.9364296778130496E-2</v>
      </c>
      <c r="E4" s="36">
        <f t="shared" si="0"/>
        <v>-6.9364296778130496E-2</v>
      </c>
      <c r="F4" s="42"/>
    </row>
    <row r="5" spans="2:6" x14ac:dyDescent="0.25">
      <c r="C5" s="34" t="s">
        <v>3</v>
      </c>
      <c r="D5" s="37">
        <v>-5.8227009733096663E-2</v>
      </c>
      <c r="E5" s="36">
        <f t="shared" si="0"/>
        <v>-5.8227009733096663E-2</v>
      </c>
      <c r="F5" s="42"/>
    </row>
    <row r="6" spans="2:6" x14ac:dyDescent="0.25">
      <c r="C6" s="34" t="s">
        <v>4</v>
      </c>
      <c r="D6" s="37">
        <v>-4.9476660365685723E-2</v>
      </c>
      <c r="E6" s="36">
        <f t="shared" si="0"/>
        <v>-4.9476660365685723E-2</v>
      </c>
      <c r="F6" s="42"/>
    </row>
    <row r="7" spans="2:6" x14ac:dyDescent="0.25">
      <c r="C7" s="34" t="s">
        <v>5</v>
      </c>
      <c r="D7" s="37">
        <v>-6.2724000093182158E-2</v>
      </c>
      <c r="E7" s="36">
        <f t="shared" si="0"/>
        <v>-6.2724000093182158E-2</v>
      </c>
      <c r="F7" s="42"/>
    </row>
    <row r="8" spans="2:6" x14ac:dyDescent="0.25">
      <c r="C8" s="34" t="s">
        <v>6</v>
      </c>
      <c r="D8" s="37">
        <v>-6.9364296778130496E-2</v>
      </c>
      <c r="E8" s="36">
        <f t="shared" si="0"/>
        <v>-6.9364296778130496E-2</v>
      </c>
      <c r="F8" s="42"/>
    </row>
    <row r="9" spans="2:6" x14ac:dyDescent="0.25">
      <c r="C9" s="34" t="s">
        <v>7</v>
      </c>
      <c r="D9" s="37">
        <v>-0.05</v>
      </c>
      <c r="E9" s="36">
        <f t="shared" si="0"/>
        <v>-0.05</v>
      </c>
      <c r="F9" s="42"/>
    </row>
    <row r="10" spans="2:6" x14ac:dyDescent="0.25">
      <c r="C10" s="34" t="s">
        <v>8</v>
      </c>
      <c r="D10" s="37">
        <v>-6.2724000093182158E-2</v>
      </c>
      <c r="E10" s="36">
        <f t="shared" si="0"/>
        <v>-6.2724000093182158E-2</v>
      </c>
      <c r="F10" s="42"/>
    </row>
    <row r="11" spans="2:6" x14ac:dyDescent="0.25">
      <c r="C11" s="34" t="s">
        <v>9</v>
      </c>
      <c r="D11" s="37">
        <v>-6.9364296778130496E-2</v>
      </c>
      <c r="E11" s="36">
        <f t="shared" si="0"/>
        <v>-6.9364296778130496E-2</v>
      </c>
      <c r="F11" s="42"/>
    </row>
    <row r="12" spans="2:6" x14ac:dyDescent="0.25">
      <c r="C12" s="34" t="s">
        <v>10</v>
      </c>
      <c r="D12" s="37">
        <v>-0.05</v>
      </c>
      <c r="E12" s="36">
        <f t="shared" si="0"/>
        <v>-0.05</v>
      </c>
      <c r="F12" s="42"/>
    </row>
    <row r="13" spans="2:6" x14ac:dyDescent="0.25">
      <c r="C13" s="34" t="s">
        <v>11</v>
      </c>
      <c r="D13" s="37">
        <v>-6.2724000093182158E-2</v>
      </c>
      <c r="E13" s="36">
        <f t="shared" si="0"/>
        <v>-6.2724000093182158E-2</v>
      </c>
      <c r="F13" s="42"/>
    </row>
    <row r="14" spans="2:6" x14ac:dyDescent="0.25">
      <c r="C14" s="34" t="s">
        <v>12</v>
      </c>
      <c r="D14" s="37">
        <v>-0.03</v>
      </c>
      <c r="E14" s="36">
        <v>-0.05</v>
      </c>
      <c r="F14" s="42"/>
    </row>
    <row r="15" spans="2:6" x14ac:dyDescent="0.25">
      <c r="B15" s="34">
        <v>2015</v>
      </c>
      <c r="C15" s="34" t="s">
        <v>1</v>
      </c>
      <c r="D15" s="37">
        <v>0</v>
      </c>
      <c r="E15" s="36">
        <f>D15</f>
        <v>0</v>
      </c>
      <c r="F15" s="41">
        <f t="shared" ref="F15:F26" si="1">D15</f>
        <v>0</v>
      </c>
    </row>
    <row r="16" spans="2:6" x14ac:dyDescent="0.25">
      <c r="C16" s="34" t="s">
        <v>2</v>
      </c>
      <c r="D16" s="37">
        <v>3.0907720173409636E-3</v>
      </c>
      <c r="E16" s="36"/>
      <c r="F16" s="41">
        <f t="shared" si="1"/>
        <v>3.0907720173409636E-3</v>
      </c>
    </row>
    <row r="17" spans="2:6" x14ac:dyDescent="0.25">
      <c r="C17" s="34" t="s">
        <v>3</v>
      </c>
      <c r="D17" s="37">
        <v>2.9879626056576174E-2</v>
      </c>
      <c r="E17" s="36"/>
      <c r="F17" s="41">
        <f t="shared" si="1"/>
        <v>2.9879626056576174E-2</v>
      </c>
    </row>
    <row r="18" spans="2:6" x14ac:dyDescent="0.25">
      <c r="C18" s="34" t="s">
        <v>4</v>
      </c>
      <c r="D18" s="37">
        <v>3.5758047039435609E-2</v>
      </c>
      <c r="E18" s="36"/>
      <c r="F18" s="41">
        <f t="shared" si="1"/>
        <v>3.5758047039435609E-2</v>
      </c>
    </row>
    <row r="19" spans="2:6" x14ac:dyDescent="0.25">
      <c r="C19" s="34" t="s">
        <v>5</v>
      </c>
      <c r="D19" s="37">
        <v>3.4006879803299569E-2</v>
      </c>
      <c r="E19" s="36"/>
      <c r="F19" s="41">
        <f t="shared" si="1"/>
        <v>3.4006879803299569E-2</v>
      </c>
    </row>
    <row r="20" spans="2:6" x14ac:dyDescent="0.25">
      <c r="C20" s="34" t="s">
        <v>6</v>
      </c>
      <c r="D20" s="37">
        <v>3.7191451796489319E-2</v>
      </c>
      <c r="E20" s="35"/>
      <c r="F20" s="41">
        <f t="shared" si="1"/>
        <v>3.7191451796489319E-2</v>
      </c>
    </row>
    <row r="21" spans="2:6" x14ac:dyDescent="0.25">
      <c r="C21" s="34" t="s">
        <v>7</v>
      </c>
      <c r="D21" s="37">
        <v>4.7826985280862391E-2</v>
      </c>
      <c r="E21" s="35"/>
      <c r="F21" s="41">
        <f t="shared" si="1"/>
        <v>4.7826985280862391E-2</v>
      </c>
    </row>
    <row r="22" spans="2:6" x14ac:dyDescent="0.25">
      <c r="C22" s="34" t="s">
        <v>8</v>
      </c>
      <c r="D22" s="37">
        <v>4.3208924455547346E-2</v>
      </c>
      <c r="E22" s="35"/>
      <c r="F22" s="41">
        <f t="shared" si="1"/>
        <v>4.3208924455547346E-2</v>
      </c>
    </row>
    <row r="23" spans="2:6" x14ac:dyDescent="0.25">
      <c r="C23" s="34" t="s">
        <v>9</v>
      </c>
      <c r="D23" s="37">
        <v>5.9384637174355756E-2</v>
      </c>
      <c r="E23" s="35"/>
      <c r="F23" s="41">
        <f t="shared" si="1"/>
        <v>5.9384637174355756E-2</v>
      </c>
    </row>
    <row r="24" spans="2:6" x14ac:dyDescent="0.25">
      <c r="C24" s="34" t="s">
        <v>10</v>
      </c>
      <c r="D24" s="37">
        <v>5.7402793811790892E-2</v>
      </c>
      <c r="E24" s="35"/>
      <c r="F24" s="41">
        <f t="shared" si="1"/>
        <v>5.7402793811790892E-2</v>
      </c>
    </row>
    <row r="25" spans="2:6" x14ac:dyDescent="0.25">
      <c r="C25" s="34" t="s">
        <v>11</v>
      </c>
      <c r="D25" s="37">
        <v>5.5179121563854537E-2</v>
      </c>
      <c r="E25" s="35"/>
      <c r="F25" s="41">
        <f t="shared" si="1"/>
        <v>5.5179121563854537E-2</v>
      </c>
    </row>
    <row r="26" spans="2:6" x14ac:dyDescent="0.25">
      <c r="C26" s="34" t="s">
        <v>12</v>
      </c>
      <c r="D26" s="37">
        <v>6.8478734334240066E-2</v>
      </c>
      <c r="E26" s="35"/>
      <c r="F26" s="41">
        <f t="shared" si="1"/>
        <v>6.8478734334240066E-2</v>
      </c>
    </row>
    <row r="29" spans="2:6" x14ac:dyDescent="0.25">
      <c r="B29" s="40"/>
      <c r="C29" s="40"/>
      <c r="D29" s="39" t="s">
        <v>68</v>
      </c>
      <c r="E29" s="38" t="s">
        <v>66</v>
      </c>
      <c r="F29" s="38" t="s">
        <v>65</v>
      </c>
    </row>
    <row r="30" spans="2:6" x14ac:dyDescent="0.25">
      <c r="B30" s="34">
        <v>2014</v>
      </c>
      <c r="C30" s="34" t="s">
        <v>1</v>
      </c>
      <c r="D30" s="37">
        <v>0.05</v>
      </c>
      <c r="E30" s="36">
        <f>IF(D30&gt;0,D30,"")</f>
        <v>0.05</v>
      </c>
      <c r="F30" s="42">
        <f t="shared" ref="F30:F53" si="2">IF(D30&lt;=0,D30,0)</f>
        <v>0</v>
      </c>
    </row>
    <row r="31" spans="2:6" x14ac:dyDescent="0.25">
      <c r="C31" s="34" t="s">
        <v>2</v>
      </c>
      <c r="D31" s="37">
        <v>0.04</v>
      </c>
      <c r="E31" s="36">
        <f t="shared" ref="E31:E53" si="3">IF(D31&gt;0,D31,0)</f>
        <v>0.04</v>
      </c>
      <c r="F31" s="42">
        <f t="shared" si="2"/>
        <v>0</v>
      </c>
    </row>
    <row r="32" spans="2:6" x14ac:dyDescent="0.25">
      <c r="C32" s="34" t="s">
        <v>3</v>
      </c>
      <c r="D32" s="37">
        <v>0.03</v>
      </c>
      <c r="E32" s="36">
        <f t="shared" si="3"/>
        <v>0.03</v>
      </c>
      <c r="F32" s="42">
        <f t="shared" si="2"/>
        <v>0</v>
      </c>
    </row>
    <row r="33" spans="2:6" x14ac:dyDescent="0.25">
      <c r="C33" s="34" t="s">
        <v>4</v>
      </c>
      <c r="D33" s="37">
        <v>-0.02</v>
      </c>
      <c r="E33" s="36">
        <f t="shared" si="3"/>
        <v>0</v>
      </c>
      <c r="F33" s="42">
        <f t="shared" si="2"/>
        <v>-0.02</v>
      </c>
    </row>
    <row r="34" spans="2:6" x14ac:dyDescent="0.25">
      <c r="C34" s="34" t="s">
        <v>5</v>
      </c>
      <c r="D34" s="37">
        <v>-0.03</v>
      </c>
      <c r="E34" s="36">
        <f t="shared" si="3"/>
        <v>0</v>
      </c>
      <c r="F34" s="42">
        <f t="shared" si="2"/>
        <v>-0.03</v>
      </c>
    </row>
    <row r="35" spans="2:6" x14ac:dyDescent="0.25">
      <c r="C35" s="34" t="s">
        <v>6</v>
      </c>
      <c r="D35" s="37">
        <v>-0.05</v>
      </c>
      <c r="E35" s="36">
        <f t="shared" si="3"/>
        <v>0</v>
      </c>
      <c r="F35" s="42">
        <f t="shared" si="2"/>
        <v>-0.05</v>
      </c>
    </row>
    <row r="36" spans="2:6" x14ac:dyDescent="0.25">
      <c r="C36" s="34" t="s">
        <v>7</v>
      </c>
      <c r="D36" s="37">
        <v>-0.06</v>
      </c>
      <c r="E36" s="36">
        <f t="shared" si="3"/>
        <v>0</v>
      </c>
      <c r="F36" s="42">
        <f t="shared" si="2"/>
        <v>-0.06</v>
      </c>
    </row>
    <row r="37" spans="2:6" x14ac:dyDescent="0.25">
      <c r="C37" s="34" t="s">
        <v>8</v>
      </c>
      <c r="D37" s="37">
        <v>-0.04</v>
      </c>
      <c r="E37" s="36">
        <f t="shared" si="3"/>
        <v>0</v>
      </c>
      <c r="F37" s="42">
        <f t="shared" si="2"/>
        <v>-0.04</v>
      </c>
    </row>
    <row r="38" spans="2:6" x14ac:dyDescent="0.25">
      <c r="C38" s="34" t="s">
        <v>9</v>
      </c>
      <c r="D38" s="37">
        <v>0.01</v>
      </c>
      <c r="E38" s="36">
        <f t="shared" si="3"/>
        <v>0.01</v>
      </c>
      <c r="F38" s="42">
        <f t="shared" si="2"/>
        <v>0</v>
      </c>
    </row>
    <row r="39" spans="2:6" x14ac:dyDescent="0.25">
      <c r="C39" s="34" t="s">
        <v>10</v>
      </c>
      <c r="D39" s="37">
        <v>0.04</v>
      </c>
      <c r="E39" s="36">
        <f t="shared" si="3"/>
        <v>0.04</v>
      </c>
      <c r="F39" s="42">
        <f t="shared" si="2"/>
        <v>0</v>
      </c>
    </row>
    <row r="40" spans="2:6" x14ac:dyDescent="0.25">
      <c r="C40" s="34" t="s">
        <v>11</v>
      </c>
      <c r="D40" s="37">
        <v>0.05</v>
      </c>
      <c r="E40" s="36">
        <f t="shared" si="3"/>
        <v>0.05</v>
      </c>
      <c r="F40" s="42">
        <f t="shared" si="2"/>
        <v>0</v>
      </c>
    </row>
    <row r="41" spans="2:6" x14ac:dyDescent="0.25">
      <c r="C41" s="34" t="s">
        <v>12</v>
      </c>
      <c r="D41" s="37">
        <v>7.0000000000000007E-2</v>
      </c>
      <c r="E41" s="36">
        <f t="shared" si="3"/>
        <v>7.0000000000000007E-2</v>
      </c>
      <c r="F41" s="42">
        <f t="shared" si="2"/>
        <v>0</v>
      </c>
    </row>
    <row r="42" spans="2:6" x14ac:dyDescent="0.25">
      <c r="B42" s="34">
        <v>2015</v>
      </c>
      <c r="C42" s="34" t="s">
        <v>1</v>
      </c>
      <c r="D42" s="37">
        <v>0.08</v>
      </c>
      <c r="E42" s="35">
        <f t="shared" si="3"/>
        <v>0.08</v>
      </c>
      <c r="F42" s="41">
        <f t="shared" si="2"/>
        <v>0</v>
      </c>
    </row>
    <row r="43" spans="2:6" x14ac:dyDescent="0.25">
      <c r="C43" s="34" t="s">
        <v>2</v>
      </c>
      <c r="D43" s="37">
        <v>0.09</v>
      </c>
      <c r="E43" s="35">
        <f t="shared" si="3"/>
        <v>0.09</v>
      </c>
      <c r="F43" s="41">
        <f t="shared" si="2"/>
        <v>0</v>
      </c>
    </row>
    <row r="44" spans="2:6" x14ac:dyDescent="0.25">
      <c r="C44" s="34" t="s">
        <v>3</v>
      </c>
      <c r="D44" s="37">
        <v>7.0000000000000007E-2</v>
      </c>
      <c r="E44" s="35">
        <f t="shared" si="3"/>
        <v>7.0000000000000007E-2</v>
      </c>
      <c r="F44" s="41">
        <f t="shared" si="2"/>
        <v>0</v>
      </c>
    </row>
    <row r="45" spans="2:6" x14ac:dyDescent="0.25">
      <c r="C45" s="34" t="s">
        <v>4</v>
      </c>
      <c r="D45" s="37">
        <v>0.09</v>
      </c>
      <c r="E45" s="35">
        <f t="shared" si="3"/>
        <v>0.09</v>
      </c>
      <c r="F45" s="41">
        <f t="shared" si="2"/>
        <v>0</v>
      </c>
    </row>
    <row r="46" spans="2:6" x14ac:dyDescent="0.25">
      <c r="C46" s="34" t="s">
        <v>5</v>
      </c>
      <c r="D46" s="37">
        <v>0.05</v>
      </c>
      <c r="E46" s="35">
        <f t="shared" si="3"/>
        <v>0.05</v>
      </c>
      <c r="F46" s="41">
        <f t="shared" si="2"/>
        <v>0</v>
      </c>
    </row>
    <row r="47" spans="2:6" x14ac:dyDescent="0.25">
      <c r="C47" s="34" t="s">
        <v>6</v>
      </c>
      <c r="D47" s="37">
        <v>0.03</v>
      </c>
      <c r="E47" s="35">
        <f t="shared" si="3"/>
        <v>0.03</v>
      </c>
      <c r="F47" s="41">
        <f t="shared" si="2"/>
        <v>0</v>
      </c>
    </row>
    <row r="48" spans="2:6" x14ac:dyDescent="0.25">
      <c r="C48" s="34" t="s">
        <v>7</v>
      </c>
      <c r="D48" s="37">
        <v>0.02</v>
      </c>
      <c r="E48" s="35">
        <f t="shared" si="3"/>
        <v>0.02</v>
      </c>
      <c r="F48" s="41">
        <f t="shared" si="2"/>
        <v>0</v>
      </c>
    </row>
    <row r="49" spans="2:7" x14ac:dyDescent="0.25">
      <c r="C49" s="34" t="s">
        <v>8</v>
      </c>
      <c r="D49" s="37">
        <v>0.04</v>
      </c>
      <c r="E49" s="35">
        <f t="shared" si="3"/>
        <v>0.04</v>
      </c>
      <c r="F49" s="41">
        <f t="shared" si="2"/>
        <v>0</v>
      </c>
    </row>
    <row r="50" spans="2:7" x14ac:dyDescent="0.25">
      <c r="C50" s="34" t="s">
        <v>9</v>
      </c>
      <c r="D50" s="37">
        <v>0.01</v>
      </c>
      <c r="E50" s="35">
        <f t="shared" si="3"/>
        <v>0.01</v>
      </c>
      <c r="F50" s="41">
        <f t="shared" si="2"/>
        <v>0</v>
      </c>
    </row>
    <row r="51" spans="2:7" x14ac:dyDescent="0.25">
      <c r="C51" s="34" t="s">
        <v>10</v>
      </c>
      <c r="D51" s="37">
        <v>-0.02</v>
      </c>
      <c r="E51" s="35">
        <f t="shared" si="3"/>
        <v>0</v>
      </c>
      <c r="F51" s="41">
        <f t="shared" si="2"/>
        <v>-0.02</v>
      </c>
    </row>
    <row r="52" spans="2:7" x14ac:dyDescent="0.25">
      <c r="C52" s="34" t="s">
        <v>11</v>
      </c>
      <c r="D52" s="37">
        <v>-0.04</v>
      </c>
      <c r="E52" s="35">
        <f t="shared" si="3"/>
        <v>0</v>
      </c>
      <c r="F52" s="41">
        <f t="shared" si="2"/>
        <v>-0.04</v>
      </c>
    </row>
    <row r="53" spans="2:7" x14ac:dyDescent="0.25">
      <c r="C53" s="34" t="s">
        <v>12</v>
      </c>
      <c r="D53" s="37">
        <v>-0.03</v>
      </c>
      <c r="E53" s="35">
        <f t="shared" si="3"/>
        <v>0</v>
      </c>
      <c r="F53" s="41">
        <f t="shared" si="2"/>
        <v>-0.03</v>
      </c>
    </row>
    <row r="59" spans="2:7" x14ac:dyDescent="0.25">
      <c r="B59" s="40"/>
      <c r="C59" s="40"/>
      <c r="D59" s="39" t="s">
        <v>68</v>
      </c>
      <c r="E59" s="38" t="s">
        <v>67</v>
      </c>
      <c r="F59" s="38" t="s">
        <v>66</v>
      </c>
      <c r="G59" s="38" t="s">
        <v>65</v>
      </c>
    </row>
    <row r="60" spans="2:7" x14ac:dyDescent="0.25">
      <c r="B60" s="34">
        <v>2014</v>
      </c>
      <c r="C60" s="34" t="s">
        <v>1</v>
      </c>
      <c r="D60" s="37">
        <f t="shared" ref="D60:D83" si="4">D30</f>
        <v>0.05</v>
      </c>
      <c r="E60" s="36">
        <f t="shared" ref="E60:E73" si="5">IF(D60&gt;5%,D60,0)</f>
        <v>0</v>
      </c>
      <c r="F60" s="36">
        <f t="shared" ref="F60:F83" si="6">IF(AND(5%&gt;=D60,D60&gt;0),D60,0)</f>
        <v>0.05</v>
      </c>
      <c r="G60" s="36">
        <f t="shared" ref="G60:G83" si="7">IF(D60&lt;=0,D60,0)</f>
        <v>0</v>
      </c>
    </row>
    <row r="61" spans="2:7" x14ac:dyDescent="0.25">
      <c r="C61" s="34" t="s">
        <v>2</v>
      </c>
      <c r="D61" s="37">
        <f t="shared" si="4"/>
        <v>0.04</v>
      </c>
      <c r="E61" s="36">
        <f t="shared" si="5"/>
        <v>0</v>
      </c>
      <c r="F61" s="36">
        <f t="shared" si="6"/>
        <v>0.04</v>
      </c>
      <c r="G61" s="36">
        <f t="shared" si="7"/>
        <v>0</v>
      </c>
    </row>
    <row r="62" spans="2:7" x14ac:dyDescent="0.25">
      <c r="C62" s="34" t="s">
        <v>3</v>
      </c>
      <c r="D62" s="37">
        <f t="shared" si="4"/>
        <v>0.03</v>
      </c>
      <c r="E62" s="36">
        <f t="shared" si="5"/>
        <v>0</v>
      </c>
      <c r="F62" s="36">
        <f t="shared" si="6"/>
        <v>0.03</v>
      </c>
      <c r="G62" s="36">
        <f t="shared" si="7"/>
        <v>0</v>
      </c>
    </row>
    <row r="63" spans="2:7" x14ac:dyDescent="0.25">
      <c r="C63" s="34" t="s">
        <v>4</v>
      </c>
      <c r="D63" s="37">
        <f t="shared" si="4"/>
        <v>-0.02</v>
      </c>
      <c r="E63" s="36">
        <f t="shared" si="5"/>
        <v>0</v>
      </c>
      <c r="F63" s="36">
        <f t="shared" si="6"/>
        <v>0</v>
      </c>
      <c r="G63" s="36">
        <f t="shared" si="7"/>
        <v>-0.02</v>
      </c>
    </row>
    <row r="64" spans="2:7" x14ac:dyDescent="0.25">
      <c r="C64" s="34" t="s">
        <v>5</v>
      </c>
      <c r="D64" s="37">
        <f t="shared" si="4"/>
        <v>-0.03</v>
      </c>
      <c r="E64" s="36">
        <f t="shared" si="5"/>
        <v>0</v>
      </c>
      <c r="F64" s="36">
        <f t="shared" si="6"/>
        <v>0</v>
      </c>
      <c r="G64" s="36">
        <f t="shared" si="7"/>
        <v>-0.03</v>
      </c>
    </row>
    <row r="65" spans="2:7" x14ac:dyDescent="0.25">
      <c r="C65" s="34" t="s">
        <v>6</v>
      </c>
      <c r="D65" s="37">
        <f t="shared" si="4"/>
        <v>-0.05</v>
      </c>
      <c r="E65" s="36">
        <f t="shared" si="5"/>
        <v>0</v>
      </c>
      <c r="F65" s="36">
        <f t="shared" si="6"/>
        <v>0</v>
      </c>
      <c r="G65" s="36">
        <f t="shared" si="7"/>
        <v>-0.05</v>
      </c>
    </row>
    <row r="66" spans="2:7" x14ac:dyDescent="0.25">
      <c r="C66" s="34" t="s">
        <v>7</v>
      </c>
      <c r="D66" s="37">
        <f t="shared" si="4"/>
        <v>-0.06</v>
      </c>
      <c r="E66" s="36">
        <f t="shared" si="5"/>
        <v>0</v>
      </c>
      <c r="F66" s="36">
        <f t="shared" si="6"/>
        <v>0</v>
      </c>
      <c r="G66" s="36">
        <f t="shared" si="7"/>
        <v>-0.06</v>
      </c>
    </row>
    <row r="67" spans="2:7" x14ac:dyDescent="0.25">
      <c r="C67" s="34" t="s">
        <v>8</v>
      </c>
      <c r="D67" s="37">
        <f t="shared" si="4"/>
        <v>-0.04</v>
      </c>
      <c r="E67" s="36">
        <f t="shared" si="5"/>
        <v>0</v>
      </c>
      <c r="F67" s="36">
        <f t="shared" si="6"/>
        <v>0</v>
      </c>
      <c r="G67" s="36">
        <f t="shared" si="7"/>
        <v>-0.04</v>
      </c>
    </row>
    <row r="68" spans="2:7" x14ac:dyDescent="0.25">
      <c r="C68" s="34" t="s">
        <v>9</v>
      </c>
      <c r="D68" s="37">
        <f t="shared" si="4"/>
        <v>0.01</v>
      </c>
      <c r="E68" s="36">
        <f t="shared" si="5"/>
        <v>0</v>
      </c>
      <c r="F68" s="36">
        <f t="shared" si="6"/>
        <v>0.01</v>
      </c>
      <c r="G68" s="36">
        <f t="shared" si="7"/>
        <v>0</v>
      </c>
    </row>
    <row r="69" spans="2:7" x14ac:dyDescent="0.25">
      <c r="C69" s="34" t="s">
        <v>10</v>
      </c>
      <c r="D69" s="37">
        <f t="shared" si="4"/>
        <v>0.04</v>
      </c>
      <c r="E69" s="36">
        <f t="shared" si="5"/>
        <v>0</v>
      </c>
      <c r="F69" s="36">
        <f t="shared" si="6"/>
        <v>0.04</v>
      </c>
      <c r="G69" s="36">
        <f t="shared" si="7"/>
        <v>0</v>
      </c>
    </row>
    <row r="70" spans="2:7" x14ac:dyDescent="0.25">
      <c r="C70" s="34" t="s">
        <v>11</v>
      </c>
      <c r="D70" s="37">
        <f t="shared" si="4"/>
        <v>0.05</v>
      </c>
      <c r="E70" s="36">
        <f t="shared" si="5"/>
        <v>0</v>
      </c>
      <c r="F70" s="36">
        <f t="shared" si="6"/>
        <v>0.05</v>
      </c>
      <c r="G70" s="36">
        <f t="shared" si="7"/>
        <v>0</v>
      </c>
    </row>
    <row r="71" spans="2:7" x14ac:dyDescent="0.25">
      <c r="C71" s="34" t="s">
        <v>12</v>
      </c>
      <c r="D71" s="37">
        <f t="shared" si="4"/>
        <v>7.0000000000000007E-2</v>
      </c>
      <c r="E71" s="36">
        <f t="shared" si="5"/>
        <v>7.0000000000000007E-2</v>
      </c>
      <c r="F71" s="36">
        <f t="shared" si="6"/>
        <v>0</v>
      </c>
      <c r="G71" s="36">
        <f t="shared" si="7"/>
        <v>0</v>
      </c>
    </row>
    <row r="72" spans="2:7" x14ac:dyDescent="0.25">
      <c r="B72" s="34">
        <v>2015</v>
      </c>
      <c r="C72" s="34" t="s">
        <v>1</v>
      </c>
      <c r="D72" s="37">
        <f t="shared" si="4"/>
        <v>0.08</v>
      </c>
      <c r="E72" s="36">
        <f t="shared" si="5"/>
        <v>0.08</v>
      </c>
      <c r="F72" s="36">
        <f t="shared" si="6"/>
        <v>0</v>
      </c>
      <c r="G72" s="35">
        <f t="shared" si="7"/>
        <v>0</v>
      </c>
    </row>
    <row r="73" spans="2:7" x14ac:dyDescent="0.25">
      <c r="C73" s="34" t="s">
        <v>2</v>
      </c>
      <c r="D73" s="37">
        <f t="shared" si="4"/>
        <v>0.09</v>
      </c>
      <c r="E73" s="36">
        <f t="shared" si="5"/>
        <v>0.09</v>
      </c>
      <c r="F73" s="36">
        <f t="shared" si="6"/>
        <v>0</v>
      </c>
      <c r="G73" s="35">
        <f t="shared" si="7"/>
        <v>0</v>
      </c>
    </row>
    <row r="74" spans="2:7" x14ac:dyDescent="0.25">
      <c r="C74" s="34" t="s">
        <v>3</v>
      </c>
      <c r="D74" s="37">
        <f t="shared" si="4"/>
        <v>7.0000000000000007E-2</v>
      </c>
      <c r="E74" s="36">
        <v>0.1</v>
      </c>
      <c r="F74" s="36">
        <f t="shared" si="6"/>
        <v>0</v>
      </c>
      <c r="G74" s="35">
        <f t="shared" si="7"/>
        <v>0</v>
      </c>
    </row>
    <row r="75" spans="2:7" x14ac:dyDescent="0.25">
      <c r="C75" s="34" t="s">
        <v>4</v>
      </c>
      <c r="D75" s="37">
        <f t="shared" si="4"/>
        <v>0.09</v>
      </c>
      <c r="E75" s="36">
        <v>0.08</v>
      </c>
      <c r="F75" s="36">
        <f t="shared" si="6"/>
        <v>0</v>
      </c>
      <c r="G75" s="35">
        <f t="shared" si="7"/>
        <v>0</v>
      </c>
    </row>
    <row r="76" spans="2:7" x14ac:dyDescent="0.25">
      <c r="C76" s="34" t="s">
        <v>5</v>
      </c>
      <c r="D76" s="37">
        <f t="shared" si="4"/>
        <v>0.05</v>
      </c>
      <c r="E76" s="36">
        <f t="shared" ref="E76:E83" si="8">IF(D76&gt;5%,D76,0)</f>
        <v>0</v>
      </c>
      <c r="F76" s="36">
        <f t="shared" si="6"/>
        <v>0.05</v>
      </c>
      <c r="G76" s="35">
        <f t="shared" si="7"/>
        <v>0</v>
      </c>
    </row>
    <row r="77" spans="2:7" x14ac:dyDescent="0.25">
      <c r="C77" s="34" t="s">
        <v>6</v>
      </c>
      <c r="D77" s="37">
        <f t="shared" si="4"/>
        <v>0.03</v>
      </c>
      <c r="E77" s="36">
        <f t="shared" si="8"/>
        <v>0</v>
      </c>
      <c r="F77" s="36">
        <f t="shared" si="6"/>
        <v>0.03</v>
      </c>
      <c r="G77" s="35">
        <f t="shared" si="7"/>
        <v>0</v>
      </c>
    </row>
    <row r="78" spans="2:7" x14ac:dyDescent="0.25">
      <c r="C78" s="34" t="s">
        <v>7</v>
      </c>
      <c r="D78" s="37">
        <f t="shared" si="4"/>
        <v>0.02</v>
      </c>
      <c r="E78" s="36">
        <f t="shared" si="8"/>
        <v>0</v>
      </c>
      <c r="F78" s="36">
        <f t="shared" si="6"/>
        <v>0.02</v>
      </c>
      <c r="G78" s="35">
        <f t="shared" si="7"/>
        <v>0</v>
      </c>
    </row>
    <row r="79" spans="2:7" x14ac:dyDescent="0.25">
      <c r="C79" s="34" t="s">
        <v>8</v>
      </c>
      <c r="D79" s="37">
        <f t="shared" si="4"/>
        <v>0.04</v>
      </c>
      <c r="E79" s="36">
        <f t="shared" si="8"/>
        <v>0</v>
      </c>
      <c r="F79" s="36">
        <f t="shared" si="6"/>
        <v>0.04</v>
      </c>
      <c r="G79" s="35">
        <f t="shared" si="7"/>
        <v>0</v>
      </c>
    </row>
    <row r="80" spans="2:7" x14ac:dyDescent="0.25">
      <c r="C80" s="34" t="s">
        <v>9</v>
      </c>
      <c r="D80" s="37">
        <f t="shared" si="4"/>
        <v>0.01</v>
      </c>
      <c r="E80" s="36">
        <f t="shared" si="8"/>
        <v>0</v>
      </c>
      <c r="F80" s="36">
        <f t="shared" si="6"/>
        <v>0.01</v>
      </c>
      <c r="G80" s="35">
        <f t="shared" si="7"/>
        <v>0</v>
      </c>
    </row>
    <row r="81" spans="3:7" x14ac:dyDescent="0.25">
      <c r="C81" s="34" t="s">
        <v>10</v>
      </c>
      <c r="D81" s="37">
        <f t="shared" si="4"/>
        <v>-0.02</v>
      </c>
      <c r="E81" s="36">
        <f t="shared" si="8"/>
        <v>0</v>
      </c>
      <c r="F81" s="36">
        <f t="shared" si="6"/>
        <v>0</v>
      </c>
      <c r="G81" s="35">
        <f t="shared" si="7"/>
        <v>-0.02</v>
      </c>
    </row>
    <row r="82" spans="3:7" x14ac:dyDescent="0.25">
      <c r="C82" s="34" t="s">
        <v>11</v>
      </c>
      <c r="D82" s="37">
        <f t="shared" si="4"/>
        <v>-0.04</v>
      </c>
      <c r="E82" s="36">
        <f t="shared" si="8"/>
        <v>0</v>
      </c>
      <c r="F82" s="36">
        <f t="shared" si="6"/>
        <v>0</v>
      </c>
      <c r="G82" s="35">
        <f t="shared" si="7"/>
        <v>-0.04</v>
      </c>
    </row>
    <row r="83" spans="3:7" x14ac:dyDescent="0.25">
      <c r="C83" s="34" t="s">
        <v>12</v>
      </c>
      <c r="D83" s="37">
        <f t="shared" si="4"/>
        <v>-0.03</v>
      </c>
      <c r="E83" s="36">
        <f t="shared" si="8"/>
        <v>0</v>
      </c>
      <c r="F83" s="36">
        <f t="shared" si="6"/>
        <v>0</v>
      </c>
      <c r="G83" s="35">
        <f t="shared" si="7"/>
        <v>-0.03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5"/>
  <sheetViews>
    <sheetView showGridLines="0" workbookViewId="0">
      <selection activeCell="E20" sqref="E20"/>
    </sheetView>
  </sheetViews>
  <sheetFormatPr defaultRowHeight="15" x14ac:dyDescent="0.25"/>
  <cols>
    <col min="1" max="2" width="9.140625" style="56"/>
    <col min="3" max="3" width="14.140625" style="56" customWidth="1"/>
    <col min="4" max="16384" width="9.140625" style="56"/>
  </cols>
  <sheetData>
    <row r="3" spans="2:13" x14ac:dyDescent="0.25">
      <c r="B3" s="60"/>
      <c r="C3" s="59" t="s">
        <v>68</v>
      </c>
    </row>
    <row r="4" spans="2:13" x14ac:dyDescent="0.25">
      <c r="B4" s="56" t="s">
        <v>1</v>
      </c>
      <c r="C4" s="57">
        <v>0.12</v>
      </c>
    </row>
    <row r="5" spans="2:13" x14ac:dyDescent="0.25">
      <c r="B5" s="56" t="s">
        <v>2</v>
      </c>
      <c r="C5" s="57">
        <v>0.13</v>
      </c>
    </row>
    <row r="6" spans="2:13" x14ac:dyDescent="0.25">
      <c r="B6" s="56" t="s">
        <v>3</v>
      </c>
      <c r="C6" s="57">
        <v>0.14000000000000001</v>
      </c>
    </row>
    <row r="7" spans="2:13" x14ac:dyDescent="0.25">
      <c r="B7" s="56" t="s">
        <v>4</v>
      </c>
      <c r="C7" s="57">
        <v>0.13</v>
      </c>
    </row>
    <row r="8" spans="2:13" x14ac:dyDescent="0.25">
      <c r="B8" s="56" t="s">
        <v>5</v>
      </c>
      <c r="C8" s="57">
        <v>0.12</v>
      </c>
      <c r="M8" s="62"/>
    </row>
    <row r="9" spans="2:13" x14ac:dyDescent="0.25">
      <c r="B9" s="58" t="s">
        <v>6</v>
      </c>
      <c r="C9" s="61" t="s">
        <v>71</v>
      </c>
    </row>
    <row r="10" spans="2:13" x14ac:dyDescent="0.25">
      <c r="B10" s="56" t="s">
        <v>7</v>
      </c>
      <c r="C10" s="57">
        <v>0.11</v>
      </c>
    </row>
    <row r="11" spans="2:13" x14ac:dyDescent="0.25">
      <c r="B11" s="56" t="s">
        <v>8</v>
      </c>
      <c r="C11" s="57">
        <v>0.12</v>
      </c>
    </row>
    <row r="12" spans="2:13" x14ac:dyDescent="0.25">
      <c r="B12" s="56" t="s">
        <v>9</v>
      </c>
      <c r="C12" s="57">
        <v>0.1</v>
      </c>
    </row>
    <row r="13" spans="2:13" x14ac:dyDescent="0.25">
      <c r="B13" s="56" t="s">
        <v>10</v>
      </c>
      <c r="C13" s="57">
        <v>0.11</v>
      </c>
    </row>
    <row r="14" spans="2:13" x14ac:dyDescent="0.25">
      <c r="B14" s="56" t="s">
        <v>11</v>
      </c>
      <c r="C14" s="57">
        <v>0.1</v>
      </c>
    </row>
    <row r="15" spans="2:13" x14ac:dyDescent="0.25">
      <c r="B15" s="56" t="s">
        <v>12</v>
      </c>
      <c r="C15" s="57">
        <v>0.12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Wykresy 1</vt:lpstr>
      <vt:lpstr>Wykresy 2</vt:lpstr>
      <vt:lpstr>Wykresy 3</vt:lpstr>
      <vt:lpstr>Wykresy 3a</vt:lpstr>
      <vt:lpstr>Wykresy 4</vt:lpstr>
      <vt:lpstr>Wykresy 5</vt:lpstr>
      <vt:lpstr>Wykresy 5a</vt:lpstr>
      <vt:lpstr>Wykresy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2009-02-10T08:16:48Z</dcterms:created>
  <dcterms:modified xsi:type="dcterms:W3CDTF">2015-01-30T14:58:12Z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