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150" windowWidth="19320" windowHeight="8280" tabRatio="872"/>
  </bookViews>
  <sheets>
    <sheet name="Znajdź Zamień 1" sheetId="8" r:id="rId1"/>
    <sheet name="Znajdź Zamień 2" sheetId="9" r:id="rId2"/>
    <sheet name="Znajdź Zamień 3" sheetId="10" r:id="rId3"/>
    <sheet name="Znajdź Zamień 4" sheetId="4" r:id="rId4"/>
    <sheet name="Rosja" sheetId="5" r:id="rId5"/>
    <sheet name="Stany Zjednoczone" sheetId="6" r:id="rId6"/>
  </sheets>
  <externalReferences>
    <externalReference r:id="rId7"/>
  </externalReferences>
  <definedNames>
    <definedName name="_xlnm._FilterDatabase" localSheetId="2" hidden="1">'Znajdź Zamień 3'!$B$2:$G$32</definedName>
    <definedName name="_xlnm._FilterDatabase" localSheetId="3" hidden="1">'Znajdź Zamień 4'!#REF!</definedName>
    <definedName name="Cena">[1]Scenariusze!$C$4</definedName>
    <definedName name="Green" localSheetId="2">#REF!</definedName>
    <definedName name="Green">#REF!</definedName>
    <definedName name="Hungary" localSheetId="2">#REF!</definedName>
    <definedName name="Hungary">#REF!</definedName>
    <definedName name="Poland" localSheetId="2">#REF!</definedName>
    <definedName name="Poland">#REF!</definedName>
    <definedName name="Red" localSheetId="2">#REF!</definedName>
    <definedName name="Red">#REF!</definedName>
    <definedName name="Udział">[1]Scenariusze!$C$10</definedName>
    <definedName name="Yellow" localSheetId="2">#REF!</definedName>
    <definedName name="Yellow">#REF!</definedName>
    <definedName name="Zysk">[1]Scenariusze!$C$9</definedName>
  </definedNames>
  <calcPr calcId="124519"/>
</workbook>
</file>

<file path=xl/calcChain.xml><?xml version="1.0" encoding="utf-8"?>
<calcChain xmlns="http://schemas.openxmlformats.org/spreadsheetml/2006/main">
  <c r="C12" i="5"/>
  <c r="C5" i="4"/>
  <c r="F3" i="5"/>
  <c r="F4"/>
  <c r="F5"/>
  <c r="F6"/>
  <c r="F7"/>
  <c r="F8"/>
  <c r="F9"/>
  <c r="F10"/>
  <c r="F11"/>
  <c r="F12"/>
  <c r="C8" i="4"/>
  <c r="E12" i="5"/>
  <c r="C7" i="4"/>
  <c r="D12" i="5"/>
  <c r="C6" i="4"/>
  <c r="D3" i="6"/>
  <c r="D4"/>
  <c r="D5"/>
  <c r="D6"/>
  <c r="D7"/>
  <c r="D8"/>
  <c r="D9"/>
  <c r="D10"/>
  <c r="D11"/>
  <c r="D12"/>
  <c r="E3"/>
  <c r="E4"/>
  <c r="E5"/>
  <c r="E6"/>
  <c r="E7"/>
  <c r="E8"/>
  <c r="E9"/>
  <c r="E10"/>
  <c r="E11"/>
  <c r="E12"/>
  <c r="F3"/>
  <c r="F4"/>
  <c r="F5"/>
  <c r="F6"/>
  <c r="F7"/>
  <c r="F8"/>
  <c r="F9"/>
  <c r="F10"/>
  <c r="F11"/>
  <c r="F12"/>
  <c r="C3"/>
  <c r="C4"/>
  <c r="C5"/>
  <c r="C6"/>
  <c r="C7"/>
  <c r="C8"/>
  <c r="C9"/>
  <c r="C10"/>
  <c r="C11"/>
  <c r="C12"/>
</calcChain>
</file>

<file path=xl/sharedStrings.xml><?xml version="1.0" encoding="utf-8"?>
<sst xmlns="http://schemas.openxmlformats.org/spreadsheetml/2006/main" count="251" uniqueCount="88">
  <si>
    <t>Legenda</t>
  </si>
  <si>
    <t>Imię</t>
  </si>
  <si>
    <t>Nazwisko</t>
  </si>
  <si>
    <t>Miasto</t>
  </si>
  <si>
    <t>Ilość klientów</t>
  </si>
  <si>
    <t>Sprzedaż</t>
  </si>
  <si>
    <t>Kategoria</t>
  </si>
  <si>
    <t>produkt</t>
  </si>
  <si>
    <t>ilość</t>
  </si>
  <si>
    <t>'000 000</t>
  </si>
  <si>
    <t>Rosja</t>
  </si>
  <si>
    <t>Stany Zjednoczone</t>
  </si>
  <si>
    <t>Witold</t>
  </si>
  <si>
    <t>Tomeszewski</t>
  </si>
  <si>
    <t>Poznań</t>
  </si>
  <si>
    <t>1-49</t>
  </si>
  <si>
    <t>produkt A</t>
  </si>
  <si>
    <t>Aleksander</t>
  </si>
  <si>
    <t>Walewski</t>
  </si>
  <si>
    <t>Kraków</t>
  </si>
  <si>
    <t>50-100</t>
  </si>
  <si>
    <t>Wydatki na reklamę</t>
  </si>
  <si>
    <t>Antoni</t>
  </si>
  <si>
    <t>Grzybowki</t>
  </si>
  <si>
    <t>Łódź</t>
  </si>
  <si>
    <t>&gt;100</t>
  </si>
  <si>
    <t>produkt C</t>
  </si>
  <si>
    <t>Koszty</t>
  </si>
  <si>
    <t>Kurowski</t>
  </si>
  <si>
    <t>Gdynia</t>
  </si>
  <si>
    <t>produkt D próbka</t>
  </si>
  <si>
    <t>Zysk</t>
  </si>
  <si>
    <t>Michał</t>
  </si>
  <si>
    <t>Kaczyński</t>
  </si>
  <si>
    <t>Szczecin</t>
  </si>
  <si>
    <t>produkt E</t>
  </si>
  <si>
    <t>Adam</t>
  </si>
  <si>
    <t>Kosowski</t>
  </si>
  <si>
    <t>Gdańsk</t>
  </si>
  <si>
    <t>Wacław</t>
  </si>
  <si>
    <t>Borkowski</t>
  </si>
  <si>
    <t>produkt G</t>
  </si>
  <si>
    <t>Wiesiu</t>
  </si>
  <si>
    <t>produkt H</t>
  </si>
  <si>
    <t>Paweł</t>
  </si>
  <si>
    <t>Warszawa</t>
  </si>
  <si>
    <t>produkt I probka</t>
  </si>
  <si>
    <t>Sosnowski</t>
  </si>
  <si>
    <t>produkt J</t>
  </si>
  <si>
    <t>Łukasz</t>
  </si>
  <si>
    <t>Rogowski</t>
  </si>
  <si>
    <t>produkt K próbka</t>
  </si>
  <si>
    <t>Szyperski</t>
  </si>
  <si>
    <t>Olsztyn</t>
  </si>
  <si>
    <t>produkt L</t>
  </si>
  <si>
    <t>Krzysztof</t>
  </si>
  <si>
    <t>Kowalski</t>
  </si>
  <si>
    <t>Tomasz</t>
  </si>
  <si>
    <t>Wojski</t>
  </si>
  <si>
    <t>produkt I</t>
  </si>
  <si>
    <t>Marcin</t>
  </si>
  <si>
    <t>Przemysław</t>
  </si>
  <si>
    <t>Nowakowski</t>
  </si>
  <si>
    <t>Olgierd</t>
  </si>
  <si>
    <t>Kosiński</t>
  </si>
  <si>
    <t>Wrocław</t>
  </si>
  <si>
    <t>Dominik</t>
  </si>
  <si>
    <t>Katowice</t>
  </si>
  <si>
    <t>Jacek</t>
  </si>
  <si>
    <t>Walczewski</t>
  </si>
  <si>
    <t>Laskowski</t>
  </si>
  <si>
    <t>Wojciech</t>
  </si>
  <si>
    <t>Nowak</t>
  </si>
  <si>
    <t>Romański</t>
  </si>
  <si>
    <t>Hubert</t>
  </si>
  <si>
    <t>brand 1</t>
  </si>
  <si>
    <t>brand 2</t>
  </si>
  <si>
    <t>brand 3</t>
  </si>
  <si>
    <t>brand 4</t>
  </si>
  <si>
    <t>brand 5</t>
  </si>
  <si>
    <t>brand 6</t>
  </si>
  <si>
    <t>brand 7</t>
  </si>
  <si>
    <t>brand 8</t>
  </si>
  <si>
    <t>brand 9</t>
  </si>
  <si>
    <t>TOTAL</t>
  </si>
  <si>
    <t xml:space="preserve"> </t>
  </si>
  <si>
    <t>produkt B</t>
  </si>
  <si>
    <t>produkt H probka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</si>
</sst>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quotePrefix="1" applyFont="1" applyBorder="1"/>
    <xf numFmtId="0" fontId="5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0" xfId="0" applyNumberFormat="1" applyAlignment="1">
      <alignment horizontal="center"/>
    </xf>
    <xf numFmtId="0" fontId="6" fillId="0" borderId="0" xfId="0" applyFont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/>
    <xf numFmtId="3" fontId="0" fillId="0" borderId="2" xfId="0" applyNumberFormat="1" applyBorder="1"/>
    <xf numFmtId="0" fontId="4" fillId="0" borderId="2" xfId="0" applyFont="1" applyBorder="1"/>
    <xf numFmtId="3" fontId="4" fillId="0" borderId="2" xfId="0" applyNumberFormat="1" applyFont="1" applyBorder="1"/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enariusz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8.4198400000000007E-2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showGridLines="0" tabSelected="1" workbookViewId="0">
      <selection activeCell="C2" sqref="C2"/>
    </sheetView>
  </sheetViews>
  <sheetFormatPr defaultRowHeight="12.75"/>
  <cols>
    <col min="1" max="1" width="7.5703125" customWidth="1"/>
    <col min="2" max="2" width="12.140625" customWidth="1"/>
    <col min="3" max="3" width="13.5703125" customWidth="1"/>
    <col min="4" max="4" width="11.28515625" customWidth="1"/>
    <col min="5" max="5" width="13.5703125" style="1" bestFit="1" customWidth="1"/>
    <col min="6" max="6" width="10.5703125" customWidth="1"/>
  </cols>
  <sheetData>
    <row r="2" spans="2:8">
      <c r="B2" s="16" t="s">
        <v>1</v>
      </c>
      <c r="C2" s="16" t="s">
        <v>2</v>
      </c>
      <c r="D2" s="16" t="s">
        <v>3</v>
      </c>
      <c r="E2" s="20" t="s">
        <v>4</v>
      </c>
      <c r="F2" s="21" t="s">
        <v>5</v>
      </c>
    </row>
    <row r="3" spans="2:8">
      <c r="B3" s="14" t="s">
        <v>12</v>
      </c>
      <c r="C3" s="14" t="s">
        <v>13</v>
      </c>
      <c r="D3" s="14" t="s">
        <v>14</v>
      </c>
      <c r="E3" s="22">
        <v>116</v>
      </c>
      <c r="F3" s="15">
        <v>1091244</v>
      </c>
      <c r="G3" s="8"/>
    </row>
    <row r="4" spans="2:8">
      <c r="B4" s="14" t="s">
        <v>17</v>
      </c>
      <c r="C4" s="14" t="s">
        <v>18</v>
      </c>
      <c r="D4" s="14" t="s">
        <v>19</v>
      </c>
      <c r="E4" s="22">
        <v>125</v>
      </c>
      <c r="F4" s="15">
        <v>1056233</v>
      </c>
      <c r="G4" s="8"/>
    </row>
    <row r="5" spans="2:8">
      <c r="B5" s="14" t="s">
        <v>22</v>
      </c>
      <c r="C5" s="14" t="s">
        <v>23</v>
      </c>
      <c r="D5" s="14" t="s">
        <v>24</v>
      </c>
      <c r="E5" s="22">
        <v>35</v>
      </c>
      <c r="F5" s="15">
        <v>1054341</v>
      </c>
      <c r="G5" s="8"/>
    </row>
    <row r="6" spans="2:8">
      <c r="B6" s="14" t="s">
        <v>12</v>
      </c>
      <c r="C6" s="14" t="s">
        <v>28</v>
      </c>
      <c r="D6" s="14" t="s">
        <v>29</v>
      </c>
      <c r="E6" s="22">
        <v>64</v>
      </c>
      <c r="F6" s="15">
        <v>1051350</v>
      </c>
      <c r="G6" s="8"/>
    </row>
    <row r="7" spans="2:8">
      <c r="B7" s="14" t="s">
        <v>32</v>
      </c>
      <c r="C7" s="14" t="s">
        <v>33</v>
      </c>
      <c r="D7" s="14" t="s">
        <v>34</v>
      </c>
      <c r="E7" s="22">
        <v>68</v>
      </c>
      <c r="F7" s="15">
        <v>1050736</v>
      </c>
      <c r="G7" s="8"/>
    </row>
    <row r="8" spans="2:8">
      <c r="B8" s="14" t="s">
        <v>36</v>
      </c>
      <c r="C8" s="14" t="s">
        <v>37</v>
      </c>
      <c r="D8" s="14" t="s">
        <v>38</v>
      </c>
      <c r="E8" s="22">
        <v>58</v>
      </c>
      <c r="F8" s="15">
        <v>1024183</v>
      </c>
      <c r="G8" s="8"/>
      <c r="H8" t="s">
        <v>85</v>
      </c>
    </row>
    <row r="9" spans="2:8">
      <c r="B9" s="14" t="s">
        <v>39</v>
      </c>
      <c r="C9" s="14" t="s">
        <v>40</v>
      </c>
      <c r="D9" s="14" t="s">
        <v>19</v>
      </c>
      <c r="E9" s="22">
        <v>80</v>
      </c>
      <c r="F9" s="15">
        <v>1022010</v>
      </c>
      <c r="G9" s="8"/>
    </row>
    <row r="10" spans="2:8">
      <c r="B10" s="14" t="s">
        <v>42</v>
      </c>
      <c r="C10" s="14" t="s">
        <v>33</v>
      </c>
      <c r="D10" s="14" t="s">
        <v>24</v>
      </c>
      <c r="E10" s="22">
        <v>103</v>
      </c>
      <c r="F10" s="15">
        <v>1021001</v>
      </c>
      <c r="G10" s="8"/>
    </row>
    <row r="11" spans="2:8">
      <c r="B11" s="14" t="s">
        <v>44</v>
      </c>
      <c r="C11" s="14" t="s">
        <v>28</v>
      </c>
      <c r="D11" s="14" t="s">
        <v>45</v>
      </c>
      <c r="E11" s="22">
        <v>114</v>
      </c>
      <c r="F11" s="15">
        <v>1019980</v>
      </c>
      <c r="G11" s="8"/>
    </row>
    <row r="12" spans="2:8">
      <c r="B12" s="14" t="s">
        <v>22</v>
      </c>
      <c r="C12" s="14" t="s">
        <v>47</v>
      </c>
      <c r="D12" s="14" t="s">
        <v>19</v>
      </c>
      <c r="E12" s="22">
        <v>32</v>
      </c>
      <c r="F12" s="15">
        <v>988596</v>
      </c>
      <c r="G12" s="8"/>
    </row>
    <row r="13" spans="2:8">
      <c r="B13" s="14" t="s">
        <v>49</v>
      </c>
      <c r="C13" s="14" t="s">
        <v>50</v>
      </c>
      <c r="D13" s="14" t="s">
        <v>45</v>
      </c>
      <c r="E13" s="23">
        <v>86</v>
      </c>
      <c r="F13" s="15">
        <v>987345</v>
      </c>
    </row>
    <row r="14" spans="2:8">
      <c r="B14" s="14" t="s">
        <v>32</v>
      </c>
      <c r="C14" s="14" t="s">
        <v>52</v>
      </c>
      <c r="D14" s="14" t="s">
        <v>53</v>
      </c>
      <c r="E14" s="22">
        <v>42</v>
      </c>
      <c r="F14" s="15">
        <v>980514</v>
      </c>
      <c r="G14" s="8"/>
    </row>
    <row r="15" spans="2:8">
      <c r="B15" s="14" t="s">
        <v>42</v>
      </c>
      <c r="C15" s="14" t="s">
        <v>23</v>
      </c>
      <c r="D15" s="14" t="s">
        <v>14</v>
      </c>
      <c r="E15" s="22">
        <v>58</v>
      </c>
      <c r="F15" s="15">
        <v>894569</v>
      </c>
      <c r="G15" s="8"/>
    </row>
    <row r="16" spans="2:8">
      <c r="B16" s="14" t="s">
        <v>55</v>
      </c>
      <c r="C16" s="14" t="s">
        <v>52</v>
      </c>
      <c r="D16" s="14" t="s">
        <v>45</v>
      </c>
      <c r="E16" s="22">
        <v>75</v>
      </c>
      <c r="F16" s="15">
        <v>882140</v>
      </c>
      <c r="G16" s="8"/>
    </row>
    <row r="17" spans="2:7">
      <c r="B17" s="14" t="s">
        <v>55</v>
      </c>
      <c r="C17" s="14" t="s">
        <v>56</v>
      </c>
      <c r="D17" s="14" t="s">
        <v>38</v>
      </c>
      <c r="E17" s="22">
        <v>96</v>
      </c>
      <c r="F17" s="15">
        <v>823468</v>
      </c>
      <c r="G17" s="8"/>
    </row>
    <row r="18" spans="2:7">
      <c r="B18" s="14" t="s">
        <v>57</v>
      </c>
      <c r="C18" s="14" t="s">
        <v>58</v>
      </c>
      <c r="D18" s="14" t="s">
        <v>38</v>
      </c>
      <c r="E18" s="22">
        <v>111</v>
      </c>
      <c r="F18" s="15">
        <v>809054</v>
      </c>
      <c r="G18" s="8"/>
    </row>
    <row r="19" spans="2:7">
      <c r="B19" s="14" t="s">
        <v>60</v>
      </c>
      <c r="C19" s="14" t="s">
        <v>13</v>
      </c>
      <c r="D19" s="14" t="s">
        <v>24</v>
      </c>
      <c r="E19" s="22">
        <v>47</v>
      </c>
      <c r="F19" s="15">
        <v>803564</v>
      </c>
      <c r="G19" s="8"/>
    </row>
    <row r="20" spans="2:7">
      <c r="B20" s="14" t="s">
        <v>61</v>
      </c>
      <c r="C20" s="14" t="s">
        <v>62</v>
      </c>
      <c r="D20" s="14" t="s">
        <v>38</v>
      </c>
      <c r="E20" s="22">
        <v>53</v>
      </c>
      <c r="F20" s="15">
        <v>786293</v>
      </c>
      <c r="G20" s="8"/>
    </row>
    <row r="21" spans="2:7">
      <c r="B21" s="14" t="s">
        <v>36</v>
      </c>
      <c r="C21" s="14" t="s">
        <v>56</v>
      </c>
      <c r="D21" s="14" t="s">
        <v>45</v>
      </c>
      <c r="E21" s="22">
        <v>80</v>
      </c>
      <c r="F21" s="15">
        <v>776146</v>
      </c>
      <c r="G21" s="8"/>
    </row>
    <row r="22" spans="2:7">
      <c r="B22" s="14" t="s">
        <v>63</v>
      </c>
      <c r="C22" s="14" t="s">
        <v>64</v>
      </c>
      <c r="D22" s="14" t="s">
        <v>65</v>
      </c>
      <c r="E22" s="22">
        <v>100</v>
      </c>
      <c r="F22" s="15">
        <v>730700</v>
      </c>
      <c r="G22" s="8"/>
    </row>
    <row r="23" spans="2:7">
      <c r="B23" s="14" t="s">
        <v>66</v>
      </c>
      <c r="C23" s="14" t="s">
        <v>40</v>
      </c>
      <c r="D23" s="14" t="s">
        <v>67</v>
      </c>
      <c r="E23" s="22">
        <v>113</v>
      </c>
      <c r="F23" s="15">
        <v>726622</v>
      </c>
      <c r="G23" s="8"/>
    </row>
    <row r="24" spans="2:7">
      <c r="B24" s="14" t="s">
        <v>57</v>
      </c>
      <c r="C24" s="14" t="s">
        <v>62</v>
      </c>
      <c r="D24" s="14" t="s">
        <v>45</v>
      </c>
      <c r="E24" s="22">
        <v>90</v>
      </c>
      <c r="F24" s="15">
        <v>708533</v>
      </c>
      <c r="G24" s="8"/>
    </row>
    <row r="25" spans="2:7">
      <c r="B25" s="14" t="s">
        <v>68</v>
      </c>
      <c r="C25" s="14" t="s">
        <v>69</v>
      </c>
      <c r="D25" s="14" t="s">
        <v>65</v>
      </c>
      <c r="E25" s="22">
        <v>94</v>
      </c>
      <c r="F25" s="15">
        <v>699543</v>
      </c>
      <c r="G25" s="8"/>
    </row>
    <row r="26" spans="2:7">
      <c r="B26" s="14" t="s">
        <v>39</v>
      </c>
      <c r="C26" s="14" t="s">
        <v>70</v>
      </c>
      <c r="D26" s="14" t="s">
        <v>24</v>
      </c>
      <c r="E26" s="22">
        <v>48</v>
      </c>
      <c r="F26" s="15">
        <v>697530</v>
      </c>
      <c r="G26" s="8"/>
    </row>
    <row r="27" spans="2:7">
      <c r="B27" s="14" t="s">
        <v>71</v>
      </c>
      <c r="C27" s="14" t="s">
        <v>72</v>
      </c>
      <c r="D27" s="14" t="s">
        <v>65</v>
      </c>
      <c r="E27" s="23">
        <v>99</v>
      </c>
      <c r="F27" s="15">
        <v>678543</v>
      </c>
    </row>
    <row r="28" spans="2:7">
      <c r="B28" s="14" t="s">
        <v>63</v>
      </c>
      <c r="C28" s="14" t="s">
        <v>18</v>
      </c>
      <c r="D28" s="14" t="s">
        <v>67</v>
      </c>
      <c r="E28" s="22">
        <v>40</v>
      </c>
      <c r="F28" s="15">
        <v>667089</v>
      </c>
      <c r="G28" s="8"/>
    </row>
    <row r="29" spans="2:7">
      <c r="B29" s="14" t="s">
        <v>66</v>
      </c>
      <c r="C29" s="14" t="s">
        <v>73</v>
      </c>
      <c r="D29" s="14" t="s">
        <v>19</v>
      </c>
      <c r="E29" s="22">
        <v>40</v>
      </c>
      <c r="F29" s="15">
        <v>613184</v>
      </c>
      <c r="G29" s="8"/>
    </row>
    <row r="30" spans="2:7">
      <c r="B30" s="14" t="s">
        <v>74</v>
      </c>
      <c r="C30" s="14" t="s">
        <v>47</v>
      </c>
      <c r="D30" s="14" t="s">
        <v>67</v>
      </c>
      <c r="E30" s="22">
        <v>30</v>
      </c>
      <c r="F30" s="15">
        <v>565505</v>
      </c>
      <c r="G30" s="8"/>
    </row>
    <row r="31" spans="2:7">
      <c r="B31" s="14" t="s">
        <v>60</v>
      </c>
      <c r="C31" s="14" t="s">
        <v>70</v>
      </c>
      <c r="D31" s="14" t="s">
        <v>14</v>
      </c>
      <c r="E31" s="22">
        <v>83</v>
      </c>
      <c r="F31" s="15">
        <v>543434</v>
      </c>
      <c r="G31" s="8"/>
    </row>
    <row r="32" spans="2:7">
      <c r="B32" s="14" t="s">
        <v>68</v>
      </c>
      <c r="C32" s="14" t="s">
        <v>73</v>
      </c>
      <c r="D32" s="14" t="s">
        <v>67</v>
      </c>
      <c r="E32" s="22">
        <v>115</v>
      </c>
      <c r="F32" s="15">
        <v>539117</v>
      </c>
      <c r="G3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C20"/>
  <sheetViews>
    <sheetView showGridLines="0" workbookViewId="0">
      <selection activeCell="B4" sqref="B4"/>
    </sheetView>
  </sheetViews>
  <sheetFormatPr defaultRowHeight="12.75"/>
  <cols>
    <col min="2" max="2" width="18.140625" customWidth="1"/>
    <col min="3" max="3" width="9.140625" style="1"/>
  </cols>
  <sheetData>
    <row r="4" spans="2:3">
      <c r="B4" s="3" t="s">
        <v>7</v>
      </c>
      <c r="C4" s="4" t="s">
        <v>8</v>
      </c>
    </row>
    <row r="5" spans="2:3">
      <c r="B5" t="s">
        <v>16</v>
      </c>
      <c r="C5" s="7">
        <v>123</v>
      </c>
    </row>
    <row r="6" spans="2:3">
      <c r="B6" t="s">
        <v>86</v>
      </c>
      <c r="C6" s="7">
        <v>357</v>
      </c>
    </row>
    <row r="7" spans="2:3">
      <c r="B7" t="s">
        <v>26</v>
      </c>
      <c r="C7" s="7">
        <v>124</v>
      </c>
    </row>
    <row r="8" spans="2:3">
      <c r="B8" t="s">
        <v>30</v>
      </c>
      <c r="C8" s="7">
        <v>358</v>
      </c>
    </row>
    <row r="9" spans="2:3">
      <c r="B9" t="s">
        <v>35</v>
      </c>
      <c r="C9" s="7">
        <v>125</v>
      </c>
    </row>
    <row r="10" spans="2:3">
      <c r="B10" t="s">
        <v>16</v>
      </c>
      <c r="C10" s="7">
        <v>359</v>
      </c>
    </row>
    <row r="11" spans="2:3">
      <c r="B11" s="10" t="s">
        <v>41</v>
      </c>
      <c r="C11" s="7">
        <v>126</v>
      </c>
    </row>
    <row r="12" spans="2:3">
      <c r="B12" t="s">
        <v>43</v>
      </c>
      <c r="C12" s="7">
        <v>360</v>
      </c>
    </row>
    <row r="13" spans="2:3">
      <c r="B13" s="10" t="s">
        <v>46</v>
      </c>
      <c r="C13" s="7">
        <v>127</v>
      </c>
    </row>
    <row r="14" spans="2:3">
      <c r="B14" t="s">
        <v>48</v>
      </c>
      <c r="C14" s="7">
        <v>361</v>
      </c>
    </row>
    <row r="15" spans="2:3">
      <c r="B15" t="s">
        <v>51</v>
      </c>
      <c r="C15" s="7">
        <v>128</v>
      </c>
    </row>
    <row r="16" spans="2:3">
      <c r="B16" t="s">
        <v>54</v>
      </c>
      <c r="C16" s="7">
        <v>128</v>
      </c>
    </row>
    <row r="17" spans="2:3">
      <c r="B17" t="s">
        <v>16</v>
      </c>
      <c r="C17" s="7">
        <v>362</v>
      </c>
    </row>
    <row r="18" spans="2:3">
      <c r="B18" s="10" t="s">
        <v>41</v>
      </c>
      <c r="C18" s="7">
        <v>126</v>
      </c>
    </row>
    <row r="19" spans="2:3">
      <c r="B19" s="10" t="s">
        <v>87</v>
      </c>
      <c r="C19" s="7">
        <v>360</v>
      </c>
    </row>
    <row r="20" spans="2:3">
      <c r="B20" t="s">
        <v>59</v>
      </c>
      <c r="C20" s="7">
        <v>127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2"/>
  <sheetViews>
    <sheetView showGridLines="0" workbookViewId="0">
      <selection activeCell="G2" sqref="G2"/>
    </sheetView>
  </sheetViews>
  <sheetFormatPr defaultRowHeight="12.75"/>
  <cols>
    <col min="2" max="2" width="11.140625" bestFit="1" customWidth="1"/>
    <col min="3" max="3" width="12.28515625" style="1" bestFit="1" customWidth="1"/>
    <col min="4" max="4" width="9.7109375" bestFit="1" customWidth="1"/>
    <col min="5" max="5" width="13.5703125" bestFit="1" customWidth="1"/>
    <col min="6" max="6" width="11.5703125" customWidth="1"/>
    <col min="7" max="7" width="9.85546875" style="1" bestFit="1" customWidth="1"/>
    <col min="8" max="8" width="7.85546875" customWidth="1"/>
    <col min="9" max="9" width="5" customWidth="1"/>
    <col min="11" max="11" width="13.5703125" bestFit="1" customWidth="1"/>
  </cols>
  <sheetData>
    <row r="1" spans="2:11">
      <c r="J1" s="31" t="s">
        <v>0</v>
      </c>
      <c r="K1" s="1"/>
    </row>
    <row r="2" spans="2:11">
      <c r="B2" s="3" t="s">
        <v>1</v>
      </c>
      <c r="C2" s="3" t="s">
        <v>2</v>
      </c>
      <c r="D2" s="3" t="s">
        <v>3</v>
      </c>
      <c r="E2" s="4" t="s">
        <v>4</v>
      </c>
      <c r="F2" s="29" t="s">
        <v>5</v>
      </c>
      <c r="G2" s="4" t="s">
        <v>6</v>
      </c>
      <c r="H2" s="24"/>
      <c r="I2" s="24"/>
      <c r="J2" s="29" t="s">
        <v>6</v>
      </c>
      <c r="K2" s="29" t="s">
        <v>4</v>
      </c>
    </row>
    <row r="3" spans="2:11">
      <c r="B3" s="25" t="s">
        <v>12</v>
      </c>
      <c r="C3" s="25" t="s">
        <v>13</v>
      </c>
      <c r="D3" s="25" t="s">
        <v>14</v>
      </c>
      <c r="E3" s="26">
        <v>116</v>
      </c>
      <c r="F3" s="27">
        <v>1091244</v>
      </c>
      <c r="G3" s="32">
        <v>1</v>
      </c>
      <c r="H3" s="27"/>
      <c r="I3" s="27"/>
      <c r="J3" s="1">
        <v>1</v>
      </c>
      <c r="K3" s="30" t="s">
        <v>25</v>
      </c>
    </row>
    <row r="4" spans="2:11">
      <c r="B4" s="25" t="s">
        <v>17</v>
      </c>
      <c r="C4" s="25" t="s">
        <v>18</v>
      </c>
      <c r="D4" s="25" t="s">
        <v>19</v>
      </c>
      <c r="E4" s="26">
        <v>125</v>
      </c>
      <c r="F4" s="27">
        <v>1056233</v>
      </c>
      <c r="G4" s="32">
        <v>1</v>
      </c>
      <c r="H4" s="27"/>
      <c r="I4" s="27"/>
      <c r="J4" s="1">
        <v>2</v>
      </c>
      <c r="K4" s="30" t="s">
        <v>20</v>
      </c>
    </row>
    <row r="5" spans="2:11">
      <c r="B5" s="25" t="s">
        <v>22</v>
      </c>
      <c r="C5" s="25" t="s">
        <v>23</v>
      </c>
      <c r="D5" s="25" t="s">
        <v>24</v>
      </c>
      <c r="E5" s="26">
        <v>35</v>
      </c>
      <c r="F5" s="27">
        <v>1054341</v>
      </c>
      <c r="G5" s="32">
        <v>3</v>
      </c>
      <c r="H5" s="27"/>
      <c r="I5" s="27"/>
      <c r="J5" s="1">
        <v>3</v>
      </c>
      <c r="K5" s="30" t="s">
        <v>15</v>
      </c>
    </row>
    <row r="6" spans="2:11">
      <c r="B6" s="25" t="s">
        <v>12</v>
      </c>
      <c r="C6" s="25" t="s">
        <v>28</v>
      </c>
      <c r="D6" s="25" t="s">
        <v>29</v>
      </c>
      <c r="E6" s="26">
        <v>64</v>
      </c>
      <c r="F6" s="27">
        <v>1051350</v>
      </c>
      <c r="G6" s="32">
        <v>2</v>
      </c>
      <c r="H6" s="27"/>
      <c r="I6" s="27"/>
    </row>
    <row r="7" spans="2:11">
      <c r="B7" s="25" t="s">
        <v>32</v>
      </c>
      <c r="C7" s="25" t="s">
        <v>33</v>
      </c>
      <c r="D7" s="25" t="s">
        <v>34</v>
      </c>
      <c r="E7" s="26">
        <v>68</v>
      </c>
      <c r="F7" s="27">
        <v>1050736</v>
      </c>
      <c r="G7" s="32">
        <v>2</v>
      </c>
      <c r="H7" s="27"/>
      <c r="I7" s="27"/>
    </row>
    <row r="8" spans="2:11">
      <c r="B8" s="25" t="s">
        <v>36</v>
      </c>
      <c r="C8" s="25" t="s">
        <v>37</v>
      </c>
      <c r="D8" s="25" t="s">
        <v>38</v>
      </c>
      <c r="E8" s="26">
        <v>58</v>
      </c>
      <c r="F8" s="27">
        <v>1024183</v>
      </c>
      <c r="G8" s="32">
        <v>2</v>
      </c>
      <c r="H8" s="27"/>
      <c r="I8" s="27"/>
    </row>
    <row r="9" spans="2:11">
      <c r="B9" s="25" t="s">
        <v>39</v>
      </c>
      <c r="C9" s="25" t="s">
        <v>40</v>
      </c>
      <c r="D9" s="25" t="s">
        <v>19</v>
      </c>
      <c r="E9" s="26">
        <v>80</v>
      </c>
      <c r="F9" s="27">
        <v>1022010</v>
      </c>
      <c r="G9" s="32">
        <v>2</v>
      </c>
      <c r="H9" s="27"/>
      <c r="I9" s="27"/>
    </row>
    <row r="10" spans="2:11">
      <c r="B10" s="25" t="s">
        <v>42</v>
      </c>
      <c r="C10" s="25" t="s">
        <v>33</v>
      </c>
      <c r="D10" s="25" t="s">
        <v>24</v>
      </c>
      <c r="E10" s="26">
        <v>103</v>
      </c>
      <c r="F10" s="27">
        <v>1021001</v>
      </c>
      <c r="G10" s="32">
        <v>1</v>
      </c>
      <c r="H10" s="27"/>
      <c r="I10" s="27"/>
    </row>
    <row r="11" spans="2:11">
      <c r="B11" s="25" t="s">
        <v>44</v>
      </c>
      <c r="C11" s="25" t="s">
        <v>28</v>
      </c>
      <c r="D11" s="25" t="s">
        <v>45</v>
      </c>
      <c r="E11" s="26">
        <v>114</v>
      </c>
      <c r="F11" s="27">
        <v>1019980</v>
      </c>
      <c r="G11" s="32">
        <v>1</v>
      </c>
      <c r="H11" s="27"/>
      <c r="I11" s="27"/>
    </row>
    <row r="12" spans="2:11">
      <c r="B12" s="25" t="s">
        <v>22</v>
      </c>
      <c r="C12" s="25" t="s">
        <v>47</v>
      </c>
      <c r="D12" s="25" t="s">
        <v>19</v>
      </c>
      <c r="E12" s="26">
        <v>32</v>
      </c>
      <c r="F12" s="27">
        <v>988596</v>
      </c>
      <c r="G12" s="32">
        <v>3</v>
      </c>
      <c r="H12" s="27"/>
      <c r="I12" s="27"/>
    </row>
    <row r="13" spans="2:11">
      <c r="B13" s="25" t="s">
        <v>49</v>
      </c>
      <c r="C13" s="25" t="s">
        <v>50</v>
      </c>
      <c r="D13" s="25" t="s">
        <v>45</v>
      </c>
      <c r="E13" s="28">
        <v>86</v>
      </c>
      <c r="F13" s="27">
        <v>987345</v>
      </c>
      <c r="G13" s="32">
        <v>2</v>
      </c>
      <c r="H13" s="27"/>
      <c r="I13" s="27"/>
    </row>
    <row r="14" spans="2:11">
      <c r="B14" s="25" t="s">
        <v>32</v>
      </c>
      <c r="C14" s="25" t="s">
        <v>52</v>
      </c>
      <c r="D14" s="25" t="s">
        <v>53</v>
      </c>
      <c r="E14" s="26">
        <v>42</v>
      </c>
      <c r="F14" s="27">
        <v>980514</v>
      </c>
      <c r="G14" s="32">
        <v>3</v>
      </c>
      <c r="H14" s="27"/>
      <c r="I14" s="27"/>
    </row>
    <row r="15" spans="2:11">
      <c r="B15" s="25" t="s">
        <v>42</v>
      </c>
      <c r="C15" s="25" t="s">
        <v>23</v>
      </c>
      <c r="D15" s="25" t="s">
        <v>14</v>
      </c>
      <c r="E15" s="26">
        <v>58</v>
      </c>
      <c r="F15" s="27">
        <v>894569</v>
      </c>
      <c r="G15" s="32">
        <v>2</v>
      </c>
      <c r="H15" s="27"/>
      <c r="I15" s="27"/>
    </row>
    <row r="16" spans="2:11">
      <c r="B16" s="25" t="s">
        <v>55</v>
      </c>
      <c r="C16" s="25" t="s">
        <v>52</v>
      </c>
      <c r="D16" s="25" t="s">
        <v>45</v>
      </c>
      <c r="E16" s="26">
        <v>75</v>
      </c>
      <c r="F16" s="27">
        <v>882140</v>
      </c>
      <c r="G16" s="32">
        <v>2</v>
      </c>
      <c r="H16" s="27"/>
      <c r="I16" s="27"/>
    </row>
    <row r="17" spans="2:9">
      <c r="B17" s="25" t="s">
        <v>55</v>
      </c>
      <c r="C17" s="25" t="s">
        <v>56</v>
      </c>
      <c r="D17" s="25" t="s">
        <v>38</v>
      </c>
      <c r="E17" s="26">
        <v>96</v>
      </c>
      <c r="F17" s="27">
        <v>823468</v>
      </c>
      <c r="G17" s="32">
        <v>2</v>
      </c>
      <c r="H17" s="27"/>
      <c r="I17" s="27"/>
    </row>
    <row r="18" spans="2:9">
      <c r="B18" s="25" t="s">
        <v>57</v>
      </c>
      <c r="C18" s="25" t="s">
        <v>58</v>
      </c>
      <c r="D18" s="25" t="s">
        <v>38</v>
      </c>
      <c r="E18" s="26">
        <v>111</v>
      </c>
      <c r="F18" s="27">
        <v>809054</v>
      </c>
      <c r="G18" s="32">
        <v>1</v>
      </c>
      <c r="H18" s="27"/>
      <c r="I18" s="27"/>
    </row>
    <row r="19" spans="2:9">
      <c r="B19" s="25" t="s">
        <v>60</v>
      </c>
      <c r="C19" s="25" t="s">
        <v>13</v>
      </c>
      <c r="D19" s="25" t="s">
        <v>24</v>
      </c>
      <c r="E19" s="26">
        <v>47</v>
      </c>
      <c r="F19" s="27">
        <v>803564</v>
      </c>
      <c r="G19" s="32">
        <v>3</v>
      </c>
      <c r="H19" s="27"/>
      <c r="I19" s="27"/>
    </row>
    <row r="20" spans="2:9">
      <c r="B20" s="25" t="s">
        <v>61</v>
      </c>
      <c r="C20" s="25" t="s">
        <v>62</v>
      </c>
      <c r="D20" s="25" t="s">
        <v>38</v>
      </c>
      <c r="E20" s="26">
        <v>53</v>
      </c>
      <c r="F20" s="27">
        <v>786293</v>
      </c>
      <c r="G20" s="32">
        <v>2</v>
      </c>
      <c r="H20" s="27"/>
      <c r="I20" s="27"/>
    </row>
    <row r="21" spans="2:9">
      <c r="B21" s="25" t="s">
        <v>36</v>
      </c>
      <c r="C21" s="25" t="s">
        <v>56</v>
      </c>
      <c r="D21" s="25" t="s">
        <v>45</v>
      </c>
      <c r="E21" s="26">
        <v>80</v>
      </c>
      <c r="F21" s="27">
        <v>776146</v>
      </c>
      <c r="G21" s="32">
        <v>2</v>
      </c>
      <c r="H21" s="27"/>
      <c r="I21" s="27"/>
    </row>
    <row r="22" spans="2:9">
      <c r="B22" s="25" t="s">
        <v>63</v>
      </c>
      <c r="C22" s="25" t="s">
        <v>64</v>
      </c>
      <c r="D22" s="25" t="s">
        <v>65</v>
      </c>
      <c r="E22" s="26">
        <v>100</v>
      </c>
      <c r="F22" s="27">
        <v>730700</v>
      </c>
      <c r="G22" s="32">
        <v>2</v>
      </c>
      <c r="H22" s="27"/>
      <c r="I22" s="27"/>
    </row>
    <row r="23" spans="2:9">
      <c r="B23" s="25" t="s">
        <v>66</v>
      </c>
      <c r="C23" s="25" t="s">
        <v>40</v>
      </c>
      <c r="D23" s="25" t="s">
        <v>67</v>
      </c>
      <c r="E23" s="26">
        <v>113</v>
      </c>
      <c r="F23" s="27">
        <v>726622</v>
      </c>
      <c r="G23" s="32">
        <v>1</v>
      </c>
      <c r="H23" s="27"/>
      <c r="I23" s="27"/>
    </row>
    <row r="24" spans="2:9">
      <c r="B24" s="25" t="s">
        <v>57</v>
      </c>
      <c r="C24" s="25" t="s">
        <v>62</v>
      </c>
      <c r="D24" s="25" t="s">
        <v>45</v>
      </c>
      <c r="E24" s="26">
        <v>90</v>
      </c>
      <c r="F24" s="27">
        <v>708533</v>
      </c>
      <c r="G24" s="32">
        <v>2</v>
      </c>
      <c r="H24" s="27"/>
      <c r="I24" s="27"/>
    </row>
    <row r="25" spans="2:9">
      <c r="B25" s="25" t="s">
        <v>68</v>
      </c>
      <c r="C25" s="25" t="s">
        <v>69</v>
      </c>
      <c r="D25" s="25" t="s">
        <v>65</v>
      </c>
      <c r="E25" s="26">
        <v>94</v>
      </c>
      <c r="F25" s="27">
        <v>699543</v>
      </c>
      <c r="G25" s="32">
        <v>2</v>
      </c>
      <c r="H25" s="27"/>
      <c r="I25" s="27"/>
    </row>
    <row r="26" spans="2:9">
      <c r="B26" s="25" t="s">
        <v>39</v>
      </c>
      <c r="C26" s="25" t="s">
        <v>70</v>
      </c>
      <c r="D26" s="25" t="s">
        <v>24</v>
      </c>
      <c r="E26" s="26">
        <v>48</v>
      </c>
      <c r="F26" s="27">
        <v>697530</v>
      </c>
      <c r="G26" s="32">
        <v>3</v>
      </c>
      <c r="H26" s="27"/>
      <c r="I26" s="27"/>
    </row>
    <row r="27" spans="2:9">
      <c r="B27" s="25" t="s">
        <v>71</v>
      </c>
      <c r="C27" s="25" t="s">
        <v>72</v>
      </c>
      <c r="D27" s="25" t="s">
        <v>65</v>
      </c>
      <c r="E27" s="28">
        <v>99</v>
      </c>
      <c r="F27" s="27">
        <v>678543</v>
      </c>
      <c r="G27" s="32">
        <v>2</v>
      </c>
      <c r="H27" s="27"/>
      <c r="I27" s="27"/>
    </row>
    <row r="28" spans="2:9">
      <c r="B28" s="25" t="s">
        <v>63</v>
      </c>
      <c r="C28" s="25" t="s">
        <v>18</v>
      </c>
      <c r="D28" s="25" t="s">
        <v>67</v>
      </c>
      <c r="E28" s="26">
        <v>40</v>
      </c>
      <c r="F28" s="27">
        <v>667089</v>
      </c>
      <c r="G28" s="32">
        <v>3</v>
      </c>
      <c r="H28" s="27"/>
      <c r="I28" s="27"/>
    </row>
    <row r="29" spans="2:9">
      <c r="B29" s="25" t="s">
        <v>66</v>
      </c>
      <c r="C29" s="25" t="s">
        <v>73</v>
      </c>
      <c r="D29" s="25" t="s">
        <v>19</v>
      </c>
      <c r="E29" s="26">
        <v>40</v>
      </c>
      <c r="F29" s="27">
        <v>613184</v>
      </c>
      <c r="G29" s="32">
        <v>3</v>
      </c>
      <c r="H29" s="27"/>
      <c r="I29" s="27"/>
    </row>
    <row r="30" spans="2:9">
      <c r="B30" s="25" t="s">
        <v>74</v>
      </c>
      <c r="C30" s="25" t="s">
        <v>47</v>
      </c>
      <c r="D30" s="25" t="s">
        <v>67</v>
      </c>
      <c r="E30" s="26">
        <v>30</v>
      </c>
      <c r="F30" s="27">
        <v>565505</v>
      </c>
      <c r="G30" s="32">
        <v>3</v>
      </c>
      <c r="H30" s="27"/>
      <c r="I30" s="27"/>
    </row>
    <row r="31" spans="2:9">
      <c r="B31" s="25" t="s">
        <v>60</v>
      </c>
      <c r="C31" s="25" t="s">
        <v>70</v>
      </c>
      <c r="D31" s="25" t="s">
        <v>14</v>
      </c>
      <c r="E31" s="26">
        <v>83</v>
      </c>
      <c r="F31" s="27">
        <v>543434</v>
      </c>
      <c r="G31" s="32">
        <v>2</v>
      </c>
      <c r="H31" s="27"/>
      <c r="I31" s="27"/>
    </row>
    <row r="32" spans="2:9">
      <c r="B32" s="25" t="s">
        <v>68</v>
      </c>
      <c r="C32" s="25" t="s">
        <v>73</v>
      </c>
      <c r="D32" s="25" t="s">
        <v>67</v>
      </c>
      <c r="E32" s="26">
        <v>115</v>
      </c>
      <c r="F32" s="27">
        <v>539117</v>
      </c>
      <c r="G32" s="32">
        <v>1</v>
      </c>
      <c r="H32" s="27"/>
      <c r="I32" s="27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0" enableFormatConditionsCalculation="0"/>
  <dimension ref="B4:D8"/>
  <sheetViews>
    <sheetView showGridLines="0" workbookViewId="0">
      <selection activeCell="C4" sqref="C4"/>
    </sheetView>
  </sheetViews>
  <sheetFormatPr defaultRowHeight="12.75"/>
  <cols>
    <col min="1" max="1" width="9.85546875" customWidth="1"/>
    <col min="2" max="2" width="19.42578125" bestFit="1" customWidth="1"/>
    <col min="3" max="3" width="9.42578125" customWidth="1"/>
    <col min="4" max="4" width="17.7109375" customWidth="1"/>
    <col min="5" max="5" width="9.42578125" customWidth="1"/>
  </cols>
  <sheetData>
    <row r="4" spans="2:4">
      <c r="B4" s="5" t="s">
        <v>9</v>
      </c>
      <c r="C4" s="6" t="s">
        <v>10</v>
      </c>
      <c r="D4" s="6" t="s">
        <v>11</v>
      </c>
    </row>
    <row r="5" spans="2:4">
      <c r="B5" s="2" t="s">
        <v>5</v>
      </c>
      <c r="C5" s="9">
        <f>Rosja!$C$12/1000000</f>
        <v>94.48167470233831</v>
      </c>
      <c r="D5" s="9"/>
    </row>
    <row r="6" spans="2:4">
      <c r="B6" s="2" t="s">
        <v>21</v>
      </c>
      <c r="C6" s="9">
        <f>Rosja!$D$12/1000000</f>
        <v>42.161435323717754</v>
      </c>
      <c r="D6" s="9"/>
    </row>
    <row r="7" spans="2:4">
      <c r="B7" s="2" t="s">
        <v>27</v>
      </c>
      <c r="C7" s="9">
        <f>Rosja!$E$12/1000000</f>
        <v>12.380266755964142</v>
      </c>
      <c r="D7" s="9"/>
    </row>
    <row r="8" spans="2:4">
      <c r="B8" s="2" t="s">
        <v>31</v>
      </c>
      <c r="C8" s="9">
        <f>Rosja!$F$12/1000000</f>
        <v>39.93997262265642</v>
      </c>
      <c r="D8" s="9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2"/>
  <sheetViews>
    <sheetView showGridLines="0" workbookViewId="0">
      <selection activeCell="P25" sqref="P25"/>
    </sheetView>
  </sheetViews>
  <sheetFormatPr defaultRowHeight="12.75"/>
  <cols>
    <col min="3" max="3" width="11.7109375" customWidth="1"/>
    <col min="4" max="4" width="13" customWidth="1"/>
    <col min="5" max="5" width="10.7109375" customWidth="1"/>
    <col min="6" max="6" width="10.140625" bestFit="1" customWidth="1"/>
  </cols>
  <sheetData>
    <row r="2" spans="2:6" s="13" customFormat="1" ht="25.5" customHeight="1">
      <c r="B2" s="11"/>
      <c r="C2" s="12" t="s">
        <v>5</v>
      </c>
      <c r="D2" s="12" t="s">
        <v>21</v>
      </c>
      <c r="E2" s="12" t="s">
        <v>27</v>
      </c>
      <c r="F2" s="12" t="s">
        <v>31</v>
      </c>
    </row>
    <row r="3" spans="2:6">
      <c r="B3" s="14" t="s">
        <v>75</v>
      </c>
      <c r="C3" s="15">
        <v>16871347.682909455</v>
      </c>
      <c r="D3" s="15">
        <v>150114.34385264534</v>
      </c>
      <c r="E3" s="15">
        <v>1235198.2048723027</v>
      </c>
      <c r="F3" s="15">
        <f>C3-E3-D3</f>
        <v>15486035.134184508</v>
      </c>
    </row>
    <row r="4" spans="2:6">
      <c r="B4" s="14" t="s">
        <v>76</v>
      </c>
      <c r="C4" s="15">
        <v>8947275.2249547075</v>
      </c>
      <c r="D4" s="15">
        <v>6131741.8702417193</v>
      </c>
      <c r="E4" s="15">
        <v>1228607.2163457228</v>
      </c>
      <c r="F4" s="15">
        <f t="shared" ref="F4:F11" si="0">C4-E4-D4</f>
        <v>1586926.1383672655</v>
      </c>
    </row>
    <row r="5" spans="2:6">
      <c r="B5" s="14" t="s">
        <v>77</v>
      </c>
      <c r="C5" s="15">
        <v>14803149.200219575</v>
      </c>
      <c r="D5" s="15">
        <v>6133374.8899862207</v>
      </c>
      <c r="E5" s="15">
        <v>2326770.9065494803</v>
      </c>
      <c r="F5" s="15">
        <f t="shared" si="0"/>
        <v>6343003.4036838748</v>
      </c>
    </row>
    <row r="6" spans="2:6">
      <c r="B6" s="14" t="s">
        <v>78</v>
      </c>
      <c r="C6" s="15">
        <v>16506843.380124105</v>
      </c>
      <c r="D6" s="15">
        <v>11282901.341200024</v>
      </c>
      <c r="E6" s="15">
        <v>2227279.5147170215</v>
      </c>
      <c r="F6" s="15">
        <f t="shared" si="0"/>
        <v>2996662.5242070593</v>
      </c>
    </row>
    <row r="7" spans="2:6">
      <c r="B7" s="14" t="s">
        <v>79</v>
      </c>
      <c r="C7" s="15">
        <v>8480246.7154840287</v>
      </c>
      <c r="D7" s="15">
        <v>8088095.4899884136</v>
      </c>
      <c r="E7" s="15">
        <v>1292618.8984724954</v>
      </c>
      <c r="F7" s="15">
        <f t="shared" si="0"/>
        <v>-900467.67297688033</v>
      </c>
    </row>
    <row r="8" spans="2:6">
      <c r="B8" s="14" t="s">
        <v>80</v>
      </c>
      <c r="C8" s="15">
        <v>1155443.1480269926</v>
      </c>
      <c r="D8" s="15">
        <v>791203.63758456241</v>
      </c>
      <c r="E8" s="15">
        <v>140674.65289732465</v>
      </c>
      <c r="F8" s="15">
        <f t="shared" si="0"/>
        <v>223564.85754510551</v>
      </c>
    </row>
    <row r="9" spans="2:6">
      <c r="B9" s="14" t="s">
        <v>81</v>
      </c>
      <c r="C9" s="15">
        <v>7972406.3773053577</v>
      </c>
      <c r="D9" s="15">
        <v>4945999.5851852205</v>
      </c>
      <c r="E9" s="15">
        <v>684478.32790569251</v>
      </c>
      <c r="F9" s="15">
        <f t="shared" si="0"/>
        <v>2341928.4642144451</v>
      </c>
    </row>
    <row r="10" spans="2:6">
      <c r="B10" s="14" t="s">
        <v>82</v>
      </c>
      <c r="C10" s="15">
        <v>2342671.856780923</v>
      </c>
      <c r="D10" s="15">
        <v>1287737.6831866947</v>
      </c>
      <c r="E10" s="15">
        <v>364112.19762344472</v>
      </c>
      <c r="F10" s="15">
        <f t="shared" si="0"/>
        <v>690821.9759707835</v>
      </c>
    </row>
    <row r="11" spans="2:6">
      <c r="B11" s="14" t="s">
        <v>83</v>
      </c>
      <c r="C11" s="15">
        <v>17402291.116533168</v>
      </c>
      <c r="D11" s="15">
        <v>3350266.4824922485</v>
      </c>
      <c r="E11" s="15">
        <v>2880526.8365806569</v>
      </c>
      <c r="F11" s="15">
        <f t="shared" si="0"/>
        <v>11171497.797460262</v>
      </c>
    </row>
    <row r="12" spans="2:6">
      <c r="B12" s="16" t="s">
        <v>84</v>
      </c>
      <c r="C12" s="17">
        <f>SUM(C3:C11)</f>
        <v>94481674.702338308</v>
      </c>
      <c r="D12" s="17">
        <f>SUM(D3:D11)</f>
        <v>42161435.323717751</v>
      </c>
      <c r="E12" s="17">
        <f>SUM(E3:E11)</f>
        <v>12380266.755964141</v>
      </c>
      <c r="F12" s="17">
        <f>SUM(F3:F11)</f>
        <v>39939972.62265642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2"/>
  <sheetViews>
    <sheetView showGridLines="0" workbookViewId="0">
      <selection activeCell="P25" sqref="P25"/>
    </sheetView>
  </sheetViews>
  <sheetFormatPr defaultRowHeight="12.75"/>
  <cols>
    <col min="3" max="4" width="11.28515625" customWidth="1"/>
    <col min="5" max="5" width="10.7109375" customWidth="1"/>
    <col min="6" max="6" width="11.28515625" customWidth="1"/>
  </cols>
  <sheetData>
    <row r="2" spans="2:6" ht="25.5">
      <c r="B2" s="18"/>
      <c r="C2" s="19" t="s">
        <v>5</v>
      </c>
      <c r="D2" s="19" t="s">
        <v>21</v>
      </c>
      <c r="E2" s="19" t="s">
        <v>27</v>
      </c>
      <c r="F2" s="19" t="s">
        <v>31</v>
      </c>
    </row>
    <row r="3" spans="2:6">
      <c r="B3" s="14" t="s">
        <v>75</v>
      </c>
      <c r="C3" s="15">
        <f>Rosja!C3*3.14</f>
        <v>52976031.724335693</v>
      </c>
      <c r="D3" s="15">
        <f>Rosja!D3*3.14</f>
        <v>471359.03969730641</v>
      </c>
      <c r="E3" s="15">
        <f>Rosja!E3*3.14</f>
        <v>3878522.3632990308</v>
      </c>
      <c r="F3" s="15">
        <f>Rosja!F3*3.14</f>
        <v>48626150.321339354</v>
      </c>
    </row>
    <row r="4" spans="2:6">
      <c r="B4" s="14" t="s">
        <v>76</v>
      </c>
      <c r="C4" s="15">
        <f>Rosja!C4*3.14</f>
        <v>28094444.206357785</v>
      </c>
      <c r="D4" s="15">
        <f>Rosja!D4*3.14</f>
        <v>19253669.472558998</v>
      </c>
      <c r="E4" s="15">
        <f>Rosja!E4*3.14</f>
        <v>3857826.6593255699</v>
      </c>
      <c r="F4" s="15">
        <f>Rosja!F4*3.14</f>
        <v>4982948.0744732134</v>
      </c>
    </row>
    <row r="5" spans="2:6">
      <c r="B5" s="14" t="s">
        <v>77</v>
      </c>
      <c r="C5" s="15">
        <f>Rosja!C5*3.14</f>
        <v>46481888.488689467</v>
      </c>
      <c r="D5" s="15">
        <f>Rosja!D5*3.14</f>
        <v>19258797.154556733</v>
      </c>
      <c r="E5" s="15">
        <f>Rosja!E5*3.14</f>
        <v>7306060.6465653684</v>
      </c>
      <c r="F5" s="15">
        <f>Rosja!F5*3.14</f>
        <v>19917030.687567368</v>
      </c>
    </row>
    <row r="6" spans="2:6">
      <c r="B6" s="14" t="s">
        <v>78</v>
      </c>
      <c r="C6" s="15">
        <f>Rosja!C6*3.14</f>
        <v>51831488.213589691</v>
      </c>
      <c r="D6" s="15">
        <f>Rosja!D6*3.14</f>
        <v>35428310.211368077</v>
      </c>
      <c r="E6" s="15">
        <f>Rosja!E6*3.14</f>
        <v>6993657.6762114475</v>
      </c>
      <c r="F6" s="15">
        <f>Rosja!F6*3.14</f>
        <v>9409520.3260101657</v>
      </c>
    </row>
    <row r="7" spans="2:6">
      <c r="B7" s="14" t="s">
        <v>79</v>
      </c>
      <c r="C7" s="15">
        <f>Rosja!C7*3.14</f>
        <v>26627974.686619852</v>
      </c>
      <c r="D7" s="15">
        <f>Rosja!D7*3.14</f>
        <v>25396619.838563621</v>
      </c>
      <c r="E7" s="15">
        <f>Rosja!E7*3.14</f>
        <v>4058823.3412036356</v>
      </c>
      <c r="F7" s="15">
        <f>Rosja!F7*3.14</f>
        <v>-2827468.4931474044</v>
      </c>
    </row>
    <row r="8" spans="2:6">
      <c r="B8" s="14" t="s">
        <v>80</v>
      </c>
      <c r="C8" s="15">
        <f>Rosja!C8*3.14</f>
        <v>3628091.4848047569</v>
      </c>
      <c r="D8" s="15">
        <f>Rosja!D8*3.14</f>
        <v>2484379.4220155259</v>
      </c>
      <c r="E8" s="15">
        <f>Rosja!E8*3.14</f>
        <v>441718.41009759938</v>
      </c>
      <c r="F8" s="15">
        <f>Rosja!F8*3.14</f>
        <v>701993.65269163135</v>
      </c>
    </row>
    <row r="9" spans="2:6">
      <c r="B9" s="14" t="s">
        <v>81</v>
      </c>
      <c r="C9" s="15">
        <f>Rosja!C9*3.14</f>
        <v>25033356.024738826</v>
      </c>
      <c r="D9" s="15">
        <f>Rosja!D9*3.14</f>
        <v>15530438.697481593</v>
      </c>
      <c r="E9" s="15">
        <f>Rosja!E9*3.14</f>
        <v>2149261.9496238744</v>
      </c>
      <c r="F9" s="15">
        <f>Rosja!F9*3.14</f>
        <v>7353655.3776333574</v>
      </c>
    </row>
    <row r="10" spans="2:6">
      <c r="B10" s="14" t="s">
        <v>82</v>
      </c>
      <c r="C10" s="15">
        <f>Rosja!C10*3.14</f>
        <v>7355989.630292098</v>
      </c>
      <c r="D10" s="15">
        <f>Rosja!D10*3.14</f>
        <v>4043496.3252062215</v>
      </c>
      <c r="E10" s="15">
        <f>Rosja!E10*3.14</f>
        <v>1143312.3005376165</v>
      </c>
      <c r="F10" s="15">
        <f>Rosja!F10*3.14</f>
        <v>2169181.0045482605</v>
      </c>
    </row>
    <row r="11" spans="2:6">
      <c r="B11" s="14" t="s">
        <v>83</v>
      </c>
      <c r="C11" s="15">
        <f>Rosja!C11*3.14</f>
        <v>54643194.105914146</v>
      </c>
      <c r="D11" s="15">
        <f>Rosja!D11*3.14</f>
        <v>10519836.755025661</v>
      </c>
      <c r="E11" s="15">
        <f>Rosja!E11*3.14</f>
        <v>9044854.2668632623</v>
      </c>
      <c r="F11" s="15">
        <f>Rosja!F11*3.14</f>
        <v>35078503.084025227</v>
      </c>
    </row>
    <row r="12" spans="2:6">
      <c r="B12" s="16" t="s">
        <v>84</v>
      </c>
      <c r="C12" s="17">
        <f>SUM(C3:C11)</f>
        <v>296672458.56534231</v>
      </c>
      <c r="D12" s="17">
        <f>SUM(D3:D11)</f>
        <v>132386906.91647373</v>
      </c>
      <c r="E12" s="17">
        <f>SUM(E3:E11)</f>
        <v>38874037.613727406</v>
      </c>
      <c r="F12" s="17">
        <f>SUM(F3:F11)</f>
        <v>125411514.0351412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Znajdź Zamień 1</vt:lpstr>
      <vt:lpstr>Znajdź Zamień 2</vt:lpstr>
      <vt:lpstr>Znajdź Zamień 3</vt:lpstr>
      <vt:lpstr>Znajdź Zamień 4</vt:lpstr>
      <vt:lpstr>Rosja</vt:lpstr>
      <vt:lpstr>Stany Zjednoczone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2009-02-10T15:14:12Z</dcterms:created>
  <dcterms:modified xsi:type="dcterms:W3CDTF">2009-03-09T19:44:03Z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