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725" tabRatio="842"/>
  </bookViews>
  <sheets>
    <sheet name="Funkcja Wyszukaj 1" sheetId="4" r:id="rId1"/>
    <sheet name="Funkcja Wyszukaj 2" sheetId="5" r:id="rId2"/>
    <sheet name="Funkcja Wyszukaj 3" sheetId="6" r:id="rId3"/>
    <sheet name="Funkcja Wyszukaj 4" sheetId="7" r:id="rId4"/>
    <sheet name="Funkcja Wyszukaj 5" sheetId="9" r:id="rId5"/>
    <sheet name="Funkcja Wyszukaj 6" sheetId="10" r:id="rId6"/>
    <sheet name="Funkcja Wyszukaj 7" sheetId="8" r:id="rId7"/>
    <sheet name="Funkcja Wyszukaj 8" sheetId="12" r:id="rId8"/>
  </sheets>
  <definedNames>
    <definedName name="as" localSheetId="3">#REF!</definedName>
    <definedName name="as" localSheetId="6">#REF!</definedName>
    <definedName name="as" localSheetId="7">#REF!</definedName>
    <definedName name="as">#REF!</definedName>
    <definedName name="asdd" localSheetId="3">#REF!</definedName>
    <definedName name="asdd" localSheetId="6">#REF!</definedName>
    <definedName name="asdd" localSheetId="7">#REF!</definedName>
    <definedName name="asdd">#REF!</definedName>
    <definedName name="ass" localSheetId="3">#REF!</definedName>
    <definedName name="ass" localSheetId="6">#REF!</definedName>
    <definedName name="ass" localSheetId="7">#REF!</definedName>
    <definedName name="ass">#REF!</definedName>
    <definedName name="Green" localSheetId="1">#REF!</definedName>
    <definedName name="Green" localSheetId="2">#REF!</definedName>
    <definedName name="Green" localSheetId="3">#REF!</definedName>
    <definedName name="Green" localSheetId="6">#REF!</definedName>
    <definedName name="Green" localSheetId="7">#REF!</definedName>
    <definedName name="Green">#REF!</definedName>
    <definedName name="Hungary" localSheetId="1">#REF!</definedName>
    <definedName name="Hungary" localSheetId="2">#REF!</definedName>
    <definedName name="Hungary" localSheetId="3">#REF!</definedName>
    <definedName name="Hungary" localSheetId="6">#REF!</definedName>
    <definedName name="Hungary" localSheetId="7">#REF!</definedName>
    <definedName name="Hungary">#REF!</definedName>
    <definedName name="Poland" localSheetId="1">#REF!</definedName>
    <definedName name="Poland" localSheetId="2">#REF!</definedName>
    <definedName name="Poland" localSheetId="3">#REF!</definedName>
    <definedName name="Poland" localSheetId="6">#REF!</definedName>
    <definedName name="Poland" localSheetId="7">#REF!</definedName>
    <definedName name="Poland">#REF!</definedName>
    <definedName name="Red" localSheetId="1">#REF!</definedName>
    <definedName name="Red" localSheetId="2">#REF!</definedName>
    <definedName name="Red" localSheetId="3">#REF!</definedName>
    <definedName name="Red" localSheetId="6">#REF!</definedName>
    <definedName name="Red" localSheetId="7">#REF!</definedName>
    <definedName name="Red">#REF!</definedName>
    <definedName name="Yellow" localSheetId="1">#REF!</definedName>
    <definedName name="Yellow" localSheetId="2">#REF!</definedName>
    <definedName name="Yellow" localSheetId="3">#REF!</definedName>
    <definedName name="Yellow" localSheetId="6">#REF!</definedName>
    <definedName name="Yellow" localSheetId="7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D5" i="8"/>
  <c r="E5"/>
  <c r="F5"/>
  <c r="G5"/>
  <c r="H5"/>
  <c r="I5"/>
  <c r="J5"/>
  <c r="K5"/>
  <c r="L5"/>
  <c r="M5"/>
  <c r="N5"/>
  <c r="O5"/>
  <c r="C5"/>
  <c r="D28" i="9"/>
  <c r="E28"/>
  <c r="F28"/>
  <c r="G28"/>
  <c r="H28"/>
  <c r="I28"/>
  <c r="J28"/>
  <c r="K28"/>
  <c r="L28"/>
  <c r="M28"/>
  <c r="N28"/>
  <c r="O28"/>
  <c r="P28"/>
  <c r="Q28"/>
  <c r="R28"/>
  <c r="C28"/>
  <c r="D27"/>
  <c r="E27"/>
  <c r="F27"/>
  <c r="G27"/>
  <c r="H27"/>
  <c r="I27"/>
  <c r="J27"/>
  <c r="K27"/>
  <c r="L27"/>
  <c r="M27"/>
  <c r="N27"/>
  <c r="O27"/>
  <c r="P27"/>
  <c r="Q27"/>
  <c r="R27"/>
  <c r="C27"/>
  <c r="D20"/>
  <c r="E20"/>
  <c r="F20"/>
  <c r="G20"/>
  <c r="H20"/>
  <c r="I20"/>
  <c r="J20"/>
  <c r="K20"/>
  <c r="L20"/>
  <c r="M20"/>
  <c r="N20"/>
  <c r="O20"/>
  <c r="P20"/>
  <c r="Q20"/>
  <c r="R20"/>
  <c r="C20"/>
  <c r="D10"/>
  <c r="E10"/>
  <c r="F10"/>
  <c r="G10"/>
  <c r="H10"/>
  <c r="I10"/>
  <c r="J10"/>
  <c r="K10"/>
  <c r="L10"/>
  <c r="M10"/>
  <c r="N10"/>
  <c r="O10"/>
  <c r="P10"/>
  <c r="Q10"/>
  <c r="R10"/>
  <c r="C10"/>
  <c r="R26"/>
  <c r="R25"/>
  <c r="R24"/>
  <c r="R23"/>
  <c r="R22"/>
  <c r="R21"/>
  <c r="R19"/>
  <c r="R18"/>
  <c r="R17"/>
  <c r="R16"/>
  <c r="R15"/>
  <c r="R14"/>
  <c r="R13"/>
  <c r="R12"/>
  <c r="R11"/>
  <c r="R9"/>
  <c r="R8"/>
  <c r="R7"/>
  <c r="R6"/>
  <c r="R5"/>
  <c r="N26"/>
  <c r="N25"/>
  <c r="N24"/>
  <c r="N23"/>
  <c r="N22"/>
  <c r="N21"/>
  <c r="N19"/>
  <c r="N18"/>
  <c r="N17"/>
  <c r="N16"/>
  <c r="N15"/>
  <c r="N14"/>
  <c r="N13"/>
  <c r="N12"/>
  <c r="N11"/>
  <c r="N9"/>
  <c r="N8"/>
  <c r="N7"/>
  <c r="N6"/>
  <c r="N5"/>
  <c r="J26"/>
  <c r="J25"/>
  <c r="J24"/>
  <c r="J23"/>
  <c r="J22"/>
  <c r="J21"/>
  <c r="J19"/>
  <c r="J18"/>
  <c r="J17"/>
  <c r="J16"/>
  <c r="J15"/>
  <c r="J14"/>
  <c r="J13"/>
  <c r="J12"/>
  <c r="J11"/>
  <c r="J9"/>
  <c r="J8"/>
  <c r="J7"/>
  <c r="J6"/>
  <c r="J5"/>
  <c r="F6"/>
  <c r="F7"/>
  <c r="F8"/>
  <c r="F9"/>
  <c r="F11"/>
  <c r="F12"/>
  <c r="F13"/>
  <c r="F14"/>
  <c r="F15"/>
  <c r="F16"/>
  <c r="F17"/>
  <c r="F18"/>
  <c r="F19"/>
  <c r="F21"/>
  <c r="F22"/>
  <c r="F23"/>
  <c r="F24"/>
  <c r="F25"/>
  <c r="F26"/>
  <c r="F5"/>
</calcChain>
</file>

<file path=xl/sharedStrings.xml><?xml version="1.0" encoding="utf-8"?>
<sst xmlns="http://schemas.openxmlformats.org/spreadsheetml/2006/main" count="484" uniqueCount="85">
  <si>
    <t>Tabela 1</t>
  </si>
  <si>
    <t>Tabela 2  Ceny w Styczniu</t>
  </si>
  <si>
    <t>Tabela 3  Ceny w Lutym</t>
  </si>
  <si>
    <t>miesiąc</t>
  </si>
  <si>
    <t>koszt</t>
  </si>
  <si>
    <t>cena</t>
  </si>
  <si>
    <t>produkt 17</t>
  </si>
  <si>
    <t>styczeń</t>
  </si>
  <si>
    <t>produkt 19</t>
  </si>
  <si>
    <t>produkt 3</t>
  </si>
  <si>
    <t>produkt 20</t>
  </si>
  <si>
    <t>produkt 7</t>
  </si>
  <si>
    <t>produkt 1</t>
  </si>
  <si>
    <t>produkt 11</t>
  </si>
  <si>
    <t>produkt 10</t>
  </si>
  <si>
    <t>produkt 13</t>
  </si>
  <si>
    <t>produkt 4</t>
  </si>
  <si>
    <t>produkt 18</t>
  </si>
  <si>
    <t>produkt 2</t>
  </si>
  <si>
    <t>produkt 8</t>
  </si>
  <si>
    <t>produkt 12</t>
  </si>
  <si>
    <t>produkt 14</t>
  </si>
  <si>
    <t>produkt 9</t>
  </si>
  <si>
    <t>produkt 15</t>
  </si>
  <si>
    <t>produkt 6</t>
  </si>
  <si>
    <t>produkt 16</t>
  </si>
  <si>
    <t>produkt 5</t>
  </si>
  <si>
    <t>luty</t>
  </si>
  <si>
    <t xml:space="preserve">Tabela 2  Ceny </t>
  </si>
  <si>
    <t>Tabela 2  Ceny</t>
  </si>
  <si>
    <t>Usługa 1</t>
  </si>
  <si>
    <t>Usługa 2</t>
  </si>
  <si>
    <t>Usługa 3</t>
  </si>
  <si>
    <t>Usługa 4</t>
  </si>
  <si>
    <t>Usługa 5</t>
  </si>
  <si>
    <t>Usługa 6</t>
  </si>
  <si>
    <t>Usługa 7</t>
  </si>
  <si>
    <t>Usługa 8</t>
  </si>
  <si>
    <t>Usługa 9</t>
  </si>
  <si>
    <t>Usługa 10</t>
  </si>
  <si>
    <t>Usługa 11</t>
  </si>
  <si>
    <t>Usługa 12</t>
  </si>
  <si>
    <t>Usługa 13</t>
  </si>
  <si>
    <t>Usługa 14</t>
  </si>
  <si>
    <t>Usługa 15</t>
  </si>
  <si>
    <t>Usługa 16</t>
  </si>
  <si>
    <t>Usługa 17</t>
  </si>
  <si>
    <t>Usługa 18</t>
  </si>
  <si>
    <t>Usługa 19</t>
  </si>
  <si>
    <t>Usługa 20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</si>
  <si>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</si>
  <si>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</si>
  <si>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</si>
  <si>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</si>
  <si>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</si>
  <si>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</si>
  <si>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</si>
  <si>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</si>
  <si>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</si>
  <si>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</si>
  <si>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1Q</t>
  </si>
  <si>
    <t>2Q</t>
  </si>
  <si>
    <t>3Q</t>
  </si>
  <si>
    <t>4Q</t>
  </si>
  <si>
    <t>GRUPA A</t>
  </si>
  <si>
    <t>GRUPA B</t>
  </si>
  <si>
    <t>GRUPA C</t>
  </si>
  <si>
    <t>TOTAL</t>
  </si>
  <si>
    <t>Tabela 1 Koszty i Ceny</t>
  </si>
  <si>
    <t>Finish Stock Code (FSC)</t>
  </si>
  <si>
    <t>FSC</t>
  </si>
  <si>
    <t>123</t>
  </si>
  <si>
    <t>563</t>
  </si>
  <si>
    <t>ilość</t>
  </si>
  <si>
    <t>F1234</t>
  </si>
  <si>
    <t>F9879</t>
  </si>
  <si>
    <t xml:space="preserve"> F1234</t>
  </si>
  <si>
    <t xml:space="preserve">F9879 </t>
  </si>
  <si>
    <t>F4140</t>
  </si>
  <si>
    <t>F0425</t>
  </si>
  <si>
    <t xml:space="preserve"> </t>
  </si>
  <si>
    <t>F7853</t>
  </si>
  <si>
    <t>F8640</t>
  </si>
  <si>
    <t>F9875</t>
  </si>
  <si>
    <t>F1403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</si>
</sst>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_ ;\-#,##0\ "/>
  </numFmts>
  <fonts count="6">
    <font>
      <sz val="10"/>
      <name val="Arial"/>
      <charset val="238"/>
    </font>
    <font>
      <sz val="10"/>
      <name val="Arial"/>
      <charset val="238"/>
    </font>
    <font>
      <sz val="12"/>
      <name val="Arial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" xfId="3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7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/>
    <xf numFmtId="164" fontId="0" fillId="0" borderId="3" xfId="3" applyNumberFormat="1" applyFont="1" applyBorder="1" applyAlignment="1">
      <alignment horizontal="center"/>
    </xf>
    <xf numFmtId="164" fontId="0" fillId="0" borderId="4" xfId="3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0" fillId="0" borderId="13" xfId="3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164" fontId="0" fillId="0" borderId="17" xfId="3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3" borderId="19" xfId="0" applyFont="1" applyFill="1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4" fillId="3" borderId="30" xfId="0" applyFont="1" applyFill="1" applyBorder="1"/>
    <xf numFmtId="0" fontId="4" fillId="3" borderId="31" xfId="0" applyFont="1" applyFill="1" applyBorder="1"/>
    <xf numFmtId="164" fontId="4" fillId="2" borderId="32" xfId="0" applyNumberFormat="1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6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4">
    <cellStyle name="Dziesiętny" xfId="3" builtinId="3"/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 enableFormatConditionsCalculation="0"/>
  <dimension ref="B2:G23"/>
  <sheetViews>
    <sheetView showGridLines="0" tabSelected="1" workbookViewId="0">
      <selection activeCell="D4" sqref="D4"/>
    </sheetView>
  </sheetViews>
  <sheetFormatPr defaultRowHeight="12.75"/>
  <cols>
    <col min="1" max="1" width="9.42578125" customWidth="1"/>
    <col min="2" max="2" width="11.28515625" customWidth="1"/>
    <col min="3" max="4" width="8.85546875" style="1" customWidth="1"/>
    <col min="5" max="5" width="9.5703125" customWidth="1"/>
    <col min="6" max="6" width="10.85546875" customWidth="1"/>
    <col min="7" max="7" width="13.28515625" style="2" customWidth="1"/>
    <col min="8" max="8" width="3.42578125" customWidth="1"/>
  </cols>
  <sheetData>
    <row r="2" spans="2:7">
      <c r="B2" t="s">
        <v>0</v>
      </c>
      <c r="F2" t="s">
        <v>28</v>
      </c>
    </row>
    <row r="3" spans="2:7">
      <c r="B3" s="3"/>
      <c r="C3" s="4" t="s">
        <v>4</v>
      </c>
      <c r="D3" s="4" t="s">
        <v>5</v>
      </c>
      <c r="F3" s="3"/>
      <c r="G3" s="6" t="s">
        <v>5</v>
      </c>
    </row>
    <row r="4" spans="2:7">
      <c r="B4" s="3" t="s">
        <v>6</v>
      </c>
      <c r="C4" s="6">
        <v>88.94621424787654</v>
      </c>
      <c r="D4" s="6"/>
      <c r="E4" s="7"/>
      <c r="F4" s="3" t="s">
        <v>8</v>
      </c>
      <c r="G4" s="5">
        <v>131.76049427632799</v>
      </c>
    </row>
    <row r="5" spans="2:7">
      <c r="B5" s="3" t="s">
        <v>9</v>
      </c>
      <c r="C5" s="6">
        <v>86.380552977003688</v>
      </c>
      <c r="D5" s="6"/>
      <c r="E5" s="7"/>
      <c r="F5" s="3" t="s">
        <v>10</v>
      </c>
      <c r="G5" s="5">
        <v>131.14128782262674</v>
      </c>
    </row>
    <row r="6" spans="2:7">
      <c r="B6" s="3" t="s">
        <v>11</v>
      </c>
      <c r="C6" s="6">
        <v>85.066085561042271</v>
      </c>
      <c r="D6" s="6"/>
      <c r="E6" s="7"/>
      <c r="F6" s="3" t="s">
        <v>12</v>
      </c>
      <c r="G6" s="5">
        <v>149.91470601721147</v>
      </c>
    </row>
    <row r="7" spans="2:7">
      <c r="B7" s="3" t="s">
        <v>13</v>
      </c>
      <c r="C7" s="6">
        <v>83.943734440053902</v>
      </c>
      <c r="D7" s="6"/>
      <c r="E7" s="7"/>
      <c r="F7" s="3" t="s">
        <v>14</v>
      </c>
      <c r="G7" s="5">
        <v>157.13442493195461</v>
      </c>
    </row>
    <row r="8" spans="2:7">
      <c r="B8" s="3" t="s">
        <v>15</v>
      </c>
      <c r="C8" s="6">
        <v>81.284590467406503</v>
      </c>
      <c r="D8" s="6"/>
      <c r="E8" s="7"/>
      <c r="F8" s="3" t="s">
        <v>15</v>
      </c>
      <c r="G8" s="5">
        <v>312.64522521003801</v>
      </c>
    </row>
    <row r="9" spans="2:7">
      <c r="B9" s="3" t="s">
        <v>8</v>
      </c>
      <c r="C9" s="6">
        <v>68.810372462912454</v>
      </c>
      <c r="D9" s="6"/>
      <c r="E9" s="7"/>
      <c r="F9" s="3" t="s">
        <v>16</v>
      </c>
      <c r="G9" s="5">
        <v>134.76774338889001</v>
      </c>
    </row>
    <row r="10" spans="2:7">
      <c r="B10" s="3" t="s">
        <v>16</v>
      </c>
      <c r="C10" s="6">
        <v>64.543487153223737</v>
      </c>
      <c r="D10" s="6"/>
      <c r="E10" s="7"/>
      <c r="F10" s="3" t="s">
        <v>9</v>
      </c>
      <c r="G10" s="5">
        <v>190.50233588671099</v>
      </c>
    </row>
    <row r="11" spans="2:7">
      <c r="B11" s="3" t="s">
        <v>17</v>
      </c>
      <c r="C11" s="6">
        <v>61.902828395526214</v>
      </c>
      <c r="D11" s="6"/>
      <c r="E11" s="7"/>
      <c r="F11" s="3" t="s">
        <v>18</v>
      </c>
      <c r="G11" s="5">
        <v>512.28787041399926</v>
      </c>
    </row>
    <row r="12" spans="2:7">
      <c r="B12" s="3" t="s">
        <v>19</v>
      </c>
      <c r="C12" s="6">
        <v>55.158994996139477</v>
      </c>
      <c r="D12" s="6"/>
      <c r="E12" s="7"/>
      <c r="F12" s="3" t="s">
        <v>20</v>
      </c>
      <c r="G12" s="5">
        <v>149.84230915642101</v>
      </c>
    </row>
    <row r="13" spans="2:7">
      <c r="B13" s="3" t="s">
        <v>18</v>
      </c>
      <c r="C13" s="6">
        <v>53.646802550959883</v>
      </c>
      <c r="D13" s="6"/>
      <c r="E13" s="7"/>
      <c r="F13" s="3" t="s">
        <v>21</v>
      </c>
      <c r="G13" s="5">
        <v>100.083787783331</v>
      </c>
    </row>
    <row r="14" spans="2:7">
      <c r="B14" s="3" t="s">
        <v>22</v>
      </c>
      <c r="C14" s="6">
        <v>37.622557085799087</v>
      </c>
      <c r="D14" s="6"/>
      <c r="E14" s="7"/>
      <c r="F14" s="3" t="s">
        <v>23</v>
      </c>
      <c r="G14" s="5">
        <v>134.206820098349</v>
      </c>
    </row>
    <row r="15" spans="2:7">
      <c r="B15" s="3" t="s">
        <v>24</v>
      </c>
      <c r="C15" s="6">
        <v>34.565108785822325</v>
      </c>
      <c r="D15" s="6"/>
      <c r="E15" s="7"/>
      <c r="F15" s="3" t="s">
        <v>22</v>
      </c>
      <c r="G15" s="5">
        <v>155.82382725027301</v>
      </c>
    </row>
    <row r="16" spans="2:7">
      <c r="B16" s="3" t="s">
        <v>20</v>
      </c>
      <c r="C16" s="6">
        <v>32.548635769317528</v>
      </c>
      <c r="D16" s="6"/>
      <c r="E16" s="7"/>
      <c r="F16" s="3" t="s">
        <v>24</v>
      </c>
      <c r="G16" s="5">
        <v>164.616658036741</v>
      </c>
    </row>
    <row r="17" spans="2:7">
      <c r="B17" s="3" t="s">
        <v>25</v>
      </c>
      <c r="C17" s="6">
        <v>32.172672183509611</v>
      </c>
      <c r="D17" s="6"/>
      <c r="E17" s="7"/>
      <c r="F17" s="3" t="s">
        <v>25</v>
      </c>
      <c r="G17" s="5">
        <v>156.50718588258499</v>
      </c>
    </row>
    <row r="18" spans="2:7">
      <c r="B18" s="3" t="s">
        <v>12</v>
      </c>
      <c r="C18" s="6">
        <v>31.397503700818081</v>
      </c>
      <c r="D18" s="6"/>
      <c r="E18" s="7"/>
      <c r="F18" s="3" t="s">
        <v>17</v>
      </c>
      <c r="G18" s="5">
        <v>163.33575333410801</v>
      </c>
    </row>
    <row r="19" spans="2:7">
      <c r="B19" s="3" t="s">
        <v>23</v>
      </c>
      <c r="C19" s="6">
        <v>17.809901229221413</v>
      </c>
      <c r="D19" s="6"/>
      <c r="E19" s="7"/>
      <c r="F19" s="3" t="s">
        <v>19</v>
      </c>
      <c r="G19" s="5">
        <v>104.03670673325</v>
      </c>
    </row>
    <row r="20" spans="2:7">
      <c r="B20" s="3" t="s">
        <v>21</v>
      </c>
      <c r="C20" s="6">
        <v>77.095680399269895</v>
      </c>
      <c r="D20" s="6"/>
      <c r="E20" s="7"/>
      <c r="F20" s="3" t="s">
        <v>26</v>
      </c>
      <c r="G20" s="5">
        <v>165.33482228470001</v>
      </c>
    </row>
    <row r="21" spans="2:7">
      <c r="B21" s="3" t="s">
        <v>14</v>
      </c>
      <c r="C21" s="6">
        <v>12.265839632872421</v>
      </c>
      <c r="D21" s="6"/>
      <c r="E21" s="7"/>
      <c r="F21" s="3" t="s">
        <v>6</v>
      </c>
      <c r="G21" s="5">
        <v>168.399552871738</v>
      </c>
    </row>
    <row r="22" spans="2:7">
      <c r="B22" s="3" t="s">
        <v>10</v>
      </c>
      <c r="C22" s="6">
        <v>67.800658263282799</v>
      </c>
      <c r="D22" s="6"/>
      <c r="G22"/>
    </row>
    <row r="23" spans="2:7">
      <c r="B23" s="3" t="s">
        <v>26</v>
      </c>
      <c r="C23" s="6">
        <v>72.720031810282606</v>
      </c>
      <c r="D23" s="6"/>
      <c r="G23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G22" sqref="G22:H23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E4" sqref="E4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I48" sqref="I48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R28"/>
  <sheetViews>
    <sheetView showGridLines="0" workbookViewId="0">
      <selection activeCell="B4" sqref="B4:R28"/>
    </sheetView>
  </sheetViews>
  <sheetFormatPr defaultRowHeight="12.75"/>
  <cols>
    <col min="2" max="2" width="10.85546875" style="12" customWidth="1"/>
    <col min="3" max="18" width="7.5703125" style="1" customWidth="1"/>
  </cols>
  <sheetData>
    <row r="3" spans="2:18" ht="13.5" thickBot="1"/>
    <row r="4" spans="2:18" s="13" customFormat="1" ht="16.5" customHeight="1" thickBot="1">
      <c r="B4" s="23"/>
      <c r="C4" s="17" t="s">
        <v>7</v>
      </c>
      <c r="D4" s="18" t="s">
        <v>27</v>
      </c>
      <c r="E4" s="24" t="s">
        <v>50</v>
      </c>
      <c r="F4" s="29" t="s">
        <v>60</v>
      </c>
      <c r="G4" s="17" t="s">
        <v>51</v>
      </c>
      <c r="H4" s="18" t="s">
        <v>52</v>
      </c>
      <c r="I4" s="24" t="s">
        <v>53</v>
      </c>
      <c r="J4" s="29" t="s">
        <v>61</v>
      </c>
      <c r="K4" s="17" t="s">
        <v>54</v>
      </c>
      <c r="L4" s="18" t="s">
        <v>55</v>
      </c>
      <c r="M4" s="24" t="s">
        <v>56</v>
      </c>
      <c r="N4" s="29" t="s">
        <v>62</v>
      </c>
      <c r="O4" s="17" t="s">
        <v>57</v>
      </c>
      <c r="P4" s="18" t="s">
        <v>58</v>
      </c>
      <c r="Q4" s="24" t="s">
        <v>59</v>
      </c>
      <c r="R4" s="29" t="s">
        <v>63</v>
      </c>
    </row>
    <row r="5" spans="2:18">
      <c r="B5" s="19" t="s">
        <v>30</v>
      </c>
      <c r="C5" s="20">
        <v>148.02407145300768</v>
      </c>
      <c r="D5" s="21">
        <v>825.53436154038445</v>
      </c>
      <c r="E5" s="25">
        <v>480.70410242862761</v>
      </c>
      <c r="F5" s="30">
        <f>SUM(C5:E5)</f>
        <v>1454.2625354220197</v>
      </c>
      <c r="G5" s="27">
        <v>297.67915967963353</v>
      </c>
      <c r="H5" s="21">
        <v>306.60017177303087</v>
      </c>
      <c r="I5" s="25">
        <v>751.49434330132374</v>
      </c>
      <c r="J5" s="30">
        <f>SUM(G5:I5)</f>
        <v>1355.773674753988</v>
      </c>
      <c r="K5" s="27">
        <v>21.319027458493345</v>
      </c>
      <c r="L5" s="21">
        <v>990.68497540703879</v>
      </c>
      <c r="M5" s="25">
        <v>849.28500456974905</v>
      </c>
      <c r="N5" s="30">
        <f>SUM(K5:M5)</f>
        <v>1861.2890074352813</v>
      </c>
      <c r="O5" s="27">
        <v>866.70269778699912</v>
      </c>
      <c r="P5" s="21">
        <v>726.6141768585461</v>
      </c>
      <c r="Q5" s="25">
        <v>731.85265511287946</v>
      </c>
      <c r="R5" s="30">
        <f>SUM(O5:Q5)</f>
        <v>2325.1695297584247</v>
      </c>
    </row>
    <row r="6" spans="2:18">
      <c r="B6" s="16" t="s">
        <v>31</v>
      </c>
      <c r="C6" s="22">
        <v>294.51846068926568</v>
      </c>
      <c r="D6" s="11">
        <v>40.362124028918032</v>
      </c>
      <c r="E6" s="26">
        <v>64.004744220631522</v>
      </c>
      <c r="F6" s="31">
        <f t="shared" ref="F6:F26" si="0">SUM(C6:E6)</f>
        <v>398.88532893881529</v>
      </c>
      <c r="G6" s="28">
        <v>170.79832558277809</v>
      </c>
      <c r="H6" s="11">
        <v>869.29809445157355</v>
      </c>
      <c r="I6" s="26">
        <v>236.08895115302087</v>
      </c>
      <c r="J6" s="31">
        <f t="shared" ref="J6:J26" si="1">SUM(G6:I6)</f>
        <v>1276.1853711873725</v>
      </c>
      <c r="K6" s="28">
        <v>508.78302536954402</v>
      </c>
      <c r="L6" s="11">
        <v>397.99242019624728</v>
      </c>
      <c r="M6" s="26">
        <v>96.941518946600084</v>
      </c>
      <c r="N6" s="31">
        <f t="shared" ref="N6:N26" si="2">SUM(K6:M6)</f>
        <v>1003.7169645123914</v>
      </c>
      <c r="O6" s="28">
        <v>795.25449204748759</v>
      </c>
      <c r="P6" s="11">
        <v>526.89658273585667</v>
      </c>
      <c r="Q6" s="26">
        <v>56.193975304624999</v>
      </c>
      <c r="R6" s="31">
        <f t="shared" ref="R6:R26" si="3">SUM(O6:Q6)</f>
        <v>1378.3450500879692</v>
      </c>
    </row>
    <row r="7" spans="2:18">
      <c r="B7" s="16" t="s">
        <v>32</v>
      </c>
      <c r="C7" s="22">
        <v>782.50683516014431</v>
      </c>
      <c r="D7" s="11">
        <v>942.70434651528251</v>
      </c>
      <c r="E7" s="26">
        <v>420.74769183641394</v>
      </c>
      <c r="F7" s="31">
        <f t="shared" si="0"/>
        <v>2145.9588735118409</v>
      </c>
      <c r="G7" s="28">
        <v>647.224688675984</v>
      </c>
      <c r="H7" s="11">
        <v>247.46678379244801</v>
      </c>
      <c r="I7" s="26">
        <v>166.98377192754776</v>
      </c>
      <c r="J7" s="31">
        <f t="shared" si="1"/>
        <v>1061.6752443959799</v>
      </c>
      <c r="K7" s="28">
        <v>997.77897868335947</v>
      </c>
      <c r="L7" s="11">
        <v>888.49179500480523</v>
      </c>
      <c r="M7" s="26">
        <v>733.21101628780116</v>
      </c>
      <c r="N7" s="31">
        <f t="shared" si="2"/>
        <v>2619.481789975966</v>
      </c>
      <c r="O7" s="28">
        <v>93.368371001634642</v>
      </c>
      <c r="P7" s="11">
        <v>202.21097253806076</v>
      </c>
      <c r="Q7" s="26">
        <v>63.343364549110824</v>
      </c>
      <c r="R7" s="31">
        <f t="shared" si="3"/>
        <v>358.92270808880625</v>
      </c>
    </row>
    <row r="8" spans="2:18">
      <c r="B8" s="16" t="s">
        <v>33</v>
      </c>
      <c r="C8" s="22">
        <v>661.29534897092594</v>
      </c>
      <c r="D8" s="11">
        <v>39.889690470886308</v>
      </c>
      <c r="E8" s="26">
        <v>507.07986889723867</v>
      </c>
      <c r="F8" s="31">
        <f t="shared" si="0"/>
        <v>1208.2649083390509</v>
      </c>
      <c r="G8" s="28">
        <v>287.24486938733151</v>
      </c>
      <c r="H8" s="11">
        <v>983.11702169007378</v>
      </c>
      <c r="I8" s="26">
        <v>961.86714479554689</v>
      </c>
      <c r="J8" s="31">
        <f t="shared" si="1"/>
        <v>2232.2290358729524</v>
      </c>
      <c r="K8" s="28">
        <v>259.55679793442778</v>
      </c>
      <c r="L8" s="11">
        <v>79.457488820893644</v>
      </c>
      <c r="M8" s="26">
        <v>588.66440282758981</v>
      </c>
      <c r="N8" s="31">
        <f t="shared" si="2"/>
        <v>927.67868958291126</v>
      </c>
      <c r="O8" s="28">
        <v>468.161568839756</v>
      </c>
      <c r="P8" s="11">
        <v>985.66966207586847</v>
      </c>
      <c r="Q8" s="26">
        <v>228.82416466301359</v>
      </c>
      <c r="R8" s="31">
        <f t="shared" si="3"/>
        <v>1682.655395578638</v>
      </c>
    </row>
    <row r="9" spans="2:18" ht="13.5" thickBot="1">
      <c r="B9" s="32" t="s">
        <v>34</v>
      </c>
      <c r="C9" s="33">
        <v>538.13446966745812</v>
      </c>
      <c r="D9" s="34">
        <v>845.55535250269816</v>
      </c>
      <c r="E9" s="35">
        <v>221.82596938044097</v>
      </c>
      <c r="F9" s="36">
        <f t="shared" si="0"/>
        <v>1605.5157915505972</v>
      </c>
      <c r="G9" s="37">
        <v>638.84614359515399</v>
      </c>
      <c r="H9" s="34">
        <v>62.07478412049916</v>
      </c>
      <c r="I9" s="35">
        <v>165.49519747985374</v>
      </c>
      <c r="J9" s="36">
        <f t="shared" si="1"/>
        <v>866.41612519550699</v>
      </c>
      <c r="K9" s="37">
        <v>411.49545952947267</v>
      </c>
      <c r="L9" s="34">
        <v>62.024565174936264</v>
      </c>
      <c r="M9" s="35">
        <v>757.89799144481231</v>
      </c>
      <c r="N9" s="36">
        <f t="shared" si="2"/>
        <v>1231.4180161492213</v>
      </c>
      <c r="O9" s="37">
        <v>880.39871295144792</v>
      </c>
      <c r="P9" s="34">
        <v>533.32957552728203</v>
      </c>
      <c r="Q9" s="35">
        <v>857.78993385831211</v>
      </c>
      <c r="R9" s="36">
        <f t="shared" si="3"/>
        <v>2271.5182223370421</v>
      </c>
    </row>
    <row r="10" spans="2:18" ht="13.5" thickBot="1">
      <c r="B10" s="44" t="s">
        <v>64</v>
      </c>
      <c r="C10" s="45">
        <f>SUM(C5:C9)</f>
        <v>2424.4791859408015</v>
      </c>
      <c r="D10" s="46">
        <f t="shared" ref="D10:R10" si="4">SUM(D5:D9)</f>
        <v>2694.0458750581693</v>
      </c>
      <c r="E10" s="47">
        <f t="shared" si="4"/>
        <v>1694.3623767633526</v>
      </c>
      <c r="F10" s="48">
        <f t="shared" si="4"/>
        <v>6812.8874377623233</v>
      </c>
      <c r="G10" s="49">
        <f t="shared" si="4"/>
        <v>2041.793186920881</v>
      </c>
      <c r="H10" s="46">
        <f t="shared" si="4"/>
        <v>2468.5568558276254</v>
      </c>
      <c r="I10" s="47">
        <f t="shared" si="4"/>
        <v>2281.9294086572932</v>
      </c>
      <c r="J10" s="48">
        <f t="shared" si="4"/>
        <v>6792.2794514057987</v>
      </c>
      <c r="K10" s="49">
        <f t="shared" si="4"/>
        <v>2198.9332889752973</v>
      </c>
      <c r="L10" s="46">
        <f t="shared" si="4"/>
        <v>2418.6512446039214</v>
      </c>
      <c r="M10" s="47">
        <f t="shared" si="4"/>
        <v>3025.9999340765521</v>
      </c>
      <c r="N10" s="48">
        <f t="shared" si="4"/>
        <v>7643.5844676557708</v>
      </c>
      <c r="O10" s="49">
        <f t="shared" si="4"/>
        <v>3103.8858426273255</v>
      </c>
      <c r="P10" s="46">
        <f t="shared" si="4"/>
        <v>2974.7209697356138</v>
      </c>
      <c r="Q10" s="47">
        <f t="shared" si="4"/>
        <v>1938.0040934879412</v>
      </c>
      <c r="R10" s="48">
        <f t="shared" si="4"/>
        <v>8016.61090585088</v>
      </c>
    </row>
    <row r="11" spans="2:18">
      <c r="B11" s="19" t="s">
        <v>35</v>
      </c>
      <c r="C11" s="38">
        <v>508.87505925135821</v>
      </c>
      <c r="D11" s="39">
        <v>416.87186722526337</v>
      </c>
      <c r="E11" s="40">
        <v>709.18651014293755</v>
      </c>
      <c r="F11" s="41">
        <f t="shared" si="0"/>
        <v>1634.9334366195592</v>
      </c>
      <c r="G11" s="42">
        <v>678.40530546111415</v>
      </c>
      <c r="H11" s="39">
        <v>522.59230310922476</v>
      </c>
      <c r="I11" s="40">
        <v>472.69766125208946</v>
      </c>
      <c r="J11" s="41">
        <f t="shared" si="1"/>
        <v>1673.6952698224281</v>
      </c>
      <c r="K11" s="42">
        <v>933.88463385108798</v>
      </c>
      <c r="L11" s="39">
        <v>273.29134266814935</v>
      </c>
      <c r="M11" s="40">
        <v>391.50188629905711</v>
      </c>
      <c r="N11" s="41">
        <f t="shared" si="2"/>
        <v>1598.6778628182944</v>
      </c>
      <c r="O11" s="42">
        <v>637.60021225074399</v>
      </c>
      <c r="P11" s="39">
        <v>789.84556258993985</v>
      </c>
      <c r="Q11" s="40">
        <v>363.66976063983668</v>
      </c>
      <c r="R11" s="41">
        <f t="shared" si="3"/>
        <v>1791.1155354805205</v>
      </c>
    </row>
    <row r="12" spans="2:18">
      <c r="B12" s="16" t="s">
        <v>36</v>
      </c>
      <c r="C12" s="22">
        <v>651.90626662658065</v>
      </c>
      <c r="D12" s="11">
        <v>586.89276783632181</v>
      </c>
      <c r="E12" s="26">
        <v>46.582637410812481</v>
      </c>
      <c r="F12" s="31">
        <f t="shared" si="0"/>
        <v>1285.3816718737148</v>
      </c>
      <c r="G12" s="28">
        <v>507.26244209890825</v>
      </c>
      <c r="H12" s="11">
        <v>538.3286973014973</v>
      </c>
      <c r="I12" s="26">
        <v>11.936799585138047</v>
      </c>
      <c r="J12" s="31">
        <f t="shared" si="1"/>
        <v>1057.5279389855436</v>
      </c>
      <c r="K12" s="28">
        <v>865.97607603242113</v>
      </c>
      <c r="L12" s="11">
        <v>884.09817638849029</v>
      </c>
      <c r="M12" s="26">
        <v>275.46694090853487</v>
      </c>
      <c r="N12" s="31">
        <f t="shared" si="2"/>
        <v>2025.5411933294463</v>
      </c>
      <c r="O12" s="28">
        <v>262.53623274908568</v>
      </c>
      <c r="P12" s="11">
        <v>471.27226881660533</v>
      </c>
      <c r="Q12" s="26">
        <v>426.97637156090008</v>
      </c>
      <c r="R12" s="31">
        <f t="shared" si="3"/>
        <v>1160.784873126591</v>
      </c>
    </row>
    <row r="13" spans="2:18">
      <c r="B13" s="16" t="s">
        <v>37</v>
      </c>
      <c r="C13" s="22">
        <v>939.24590941326699</v>
      </c>
      <c r="D13" s="11">
        <v>574.08352254365445</v>
      </c>
      <c r="E13" s="26">
        <v>237.36711066694215</v>
      </c>
      <c r="F13" s="31">
        <f t="shared" si="0"/>
        <v>1750.6965426238635</v>
      </c>
      <c r="G13" s="28">
        <v>938.45232800122244</v>
      </c>
      <c r="H13" s="11">
        <v>211.47460743804132</v>
      </c>
      <c r="I13" s="26">
        <v>184.06231872540911</v>
      </c>
      <c r="J13" s="31">
        <f t="shared" si="1"/>
        <v>1333.989254164673</v>
      </c>
      <c r="K13" s="28">
        <v>797.81599958498384</v>
      </c>
      <c r="L13" s="11">
        <v>824.35181667247059</v>
      </c>
      <c r="M13" s="26">
        <v>496.97723288436492</v>
      </c>
      <c r="N13" s="31">
        <f t="shared" si="2"/>
        <v>2119.1450491418195</v>
      </c>
      <c r="O13" s="28">
        <v>973.80184941011612</v>
      </c>
      <c r="P13" s="11">
        <v>898.0773001170528</v>
      </c>
      <c r="Q13" s="26">
        <v>830.46396992675398</v>
      </c>
      <c r="R13" s="31">
        <f t="shared" si="3"/>
        <v>2702.343119453923</v>
      </c>
    </row>
    <row r="14" spans="2:18">
      <c r="B14" s="16" t="s">
        <v>38</v>
      </c>
      <c r="C14" s="22">
        <v>23.613647902557489</v>
      </c>
      <c r="D14" s="11">
        <v>706.63960300140877</v>
      </c>
      <c r="E14" s="26">
        <v>274.09377101558084</v>
      </c>
      <c r="F14" s="31">
        <f t="shared" si="0"/>
        <v>1004.3470219195472</v>
      </c>
      <c r="G14" s="28">
        <v>897.62001339672292</v>
      </c>
      <c r="H14" s="11">
        <v>812.4973327580376</v>
      </c>
      <c r="I14" s="26">
        <v>833.51682618122629</v>
      </c>
      <c r="J14" s="31">
        <f t="shared" si="1"/>
        <v>2543.6341723359869</v>
      </c>
      <c r="K14" s="28">
        <v>96.779982367014128</v>
      </c>
      <c r="L14" s="11">
        <v>679.33464503806022</v>
      </c>
      <c r="M14" s="26">
        <v>194.93192283642992</v>
      </c>
      <c r="N14" s="31">
        <f t="shared" si="2"/>
        <v>971.04655024150429</v>
      </c>
      <c r="O14" s="28">
        <v>630.47107884555339</v>
      </c>
      <c r="P14" s="11">
        <v>838.54501056090578</v>
      </c>
      <c r="Q14" s="26">
        <v>506.7082820561435</v>
      </c>
      <c r="R14" s="31">
        <f t="shared" si="3"/>
        <v>1975.7243714626029</v>
      </c>
    </row>
    <row r="15" spans="2:18">
      <c r="B15" s="16" t="s">
        <v>39</v>
      </c>
      <c r="C15" s="22">
        <v>790.0388678868311</v>
      </c>
      <c r="D15" s="11">
        <v>222.71460312839619</v>
      </c>
      <c r="E15" s="26">
        <v>147.86401840269247</v>
      </c>
      <c r="F15" s="31">
        <f t="shared" si="0"/>
        <v>1160.6174894179198</v>
      </c>
      <c r="G15" s="28">
        <v>125.56704484690061</v>
      </c>
      <c r="H15" s="11">
        <v>861.33944051455205</v>
      </c>
      <c r="I15" s="26">
        <v>841.01500297462815</v>
      </c>
      <c r="J15" s="31">
        <f t="shared" si="1"/>
        <v>1827.921488336081</v>
      </c>
      <c r="K15" s="28">
        <v>785.21821294990525</v>
      </c>
      <c r="L15" s="11">
        <v>704.3377991902571</v>
      </c>
      <c r="M15" s="26">
        <v>122.40886682091113</v>
      </c>
      <c r="N15" s="31">
        <f t="shared" si="2"/>
        <v>1611.9648789610733</v>
      </c>
      <c r="O15" s="28">
        <v>461.86224261850663</v>
      </c>
      <c r="P15" s="11">
        <v>79.033654050896899</v>
      </c>
      <c r="Q15" s="26">
        <v>437.36422416723286</v>
      </c>
      <c r="R15" s="31">
        <f t="shared" si="3"/>
        <v>978.26012083663636</v>
      </c>
    </row>
    <row r="16" spans="2:18">
      <c r="B16" s="16" t="s">
        <v>40</v>
      </c>
      <c r="C16" s="22">
        <v>615.59051280871688</v>
      </c>
      <c r="D16" s="11">
        <v>152.21845470793039</v>
      </c>
      <c r="E16" s="26">
        <v>727.94276137907082</v>
      </c>
      <c r="F16" s="31">
        <f t="shared" si="0"/>
        <v>1495.7517288957181</v>
      </c>
      <c r="G16" s="28">
        <v>470.22109075990556</v>
      </c>
      <c r="H16" s="11">
        <v>803.35179211209515</v>
      </c>
      <c r="I16" s="26">
        <v>481.45166287723919</v>
      </c>
      <c r="J16" s="31">
        <f t="shared" si="1"/>
        <v>1755.0245457492399</v>
      </c>
      <c r="K16" s="28">
        <v>452.32797408446947</v>
      </c>
      <c r="L16" s="11">
        <v>981.36905819811227</v>
      </c>
      <c r="M16" s="26">
        <v>546.56262603984794</v>
      </c>
      <c r="N16" s="31">
        <f t="shared" si="2"/>
        <v>1980.2596583224299</v>
      </c>
      <c r="O16" s="28">
        <v>776.40391648837431</v>
      </c>
      <c r="P16" s="11">
        <v>9.4581438910203985</v>
      </c>
      <c r="Q16" s="26">
        <v>485.79480934629339</v>
      </c>
      <c r="R16" s="31">
        <f t="shared" si="3"/>
        <v>1271.656869725688</v>
      </c>
    </row>
    <row r="17" spans="2:18">
      <c r="B17" s="16" t="s">
        <v>41</v>
      </c>
      <c r="C17" s="22">
        <v>498.63311547027058</v>
      </c>
      <c r="D17" s="11">
        <v>784.2397144351321</v>
      </c>
      <c r="E17" s="26">
        <v>289.78978889293882</v>
      </c>
      <c r="F17" s="31">
        <f t="shared" si="0"/>
        <v>1572.6626187983416</v>
      </c>
      <c r="G17" s="28">
        <v>225.70276007750724</v>
      </c>
      <c r="H17" s="11">
        <v>981.33246466102059</v>
      </c>
      <c r="I17" s="26">
        <v>793.0733157762138</v>
      </c>
      <c r="J17" s="31">
        <f t="shared" si="1"/>
        <v>2000.1085405147417</v>
      </c>
      <c r="K17" s="28">
        <v>58.545379084319116</v>
      </c>
      <c r="L17" s="11">
        <v>64.599467245397335</v>
      </c>
      <c r="M17" s="26">
        <v>823.50865298103247</v>
      </c>
      <c r="N17" s="31">
        <f t="shared" si="2"/>
        <v>946.65349931074888</v>
      </c>
      <c r="O17" s="28">
        <v>179.32428628767872</v>
      </c>
      <c r="P17" s="11">
        <v>498.36499309570081</v>
      </c>
      <c r="Q17" s="26">
        <v>718.20139476864449</v>
      </c>
      <c r="R17" s="31">
        <f t="shared" si="3"/>
        <v>1395.8906741520241</v>
      </c>
    </row>
    <row r="18" spans="2:18">
      <c r="B18" s="16" t="s">
        <v>42</v>
      </c>
      <c r="C18" s="22">
        <v>470.8129612051448</v>
      </c>
      <c r="D18" s="11">
        <v>531.63557226016485</v>
      </c>
      <c r="E18" s="26">
        <v>527.78039825194958</v>
      </c>
      <c r="F18" s="31">
        <f t="shared" si="0"/>
        <v>1530.2289317172592</v>
      </c>
      <c r="G18" s="28">
        <v>519.43724098538269</v>
      </c>
      <c r="H18" s="11">
        <v>899.26119400395805</v>
      </c>
      <c r="I18" s="26">
        <v>644.39625388008983</v>
      </c>
      <c r="J18" s="31">
        <f t="shared" si="1"/>
        <v>2063.0946888694307</v>
      </c>
      <c r="K18" s="28">
        <v>680.09718471398628</v>
      </c>
      <c r="L18" s="11">
        <v>128.76567685704555</v>
      </c>
      <c r="M18" s="26">
        <v>925.35981539639977</v>
      </c>
      <c r="N18" s="31">
        <f t="shared" si="2"/>
        <v>1734.2226769674317</v>
      </c>
      <c r="O18" s="28">
        <v>477.65279524980684</v>
      </c>
      <c r="P18" s="11">
        <v>19.060211695274276</v>
      </c>
      <c r="Q18" s="26">
        <v>982.82825866449923</v>
      </c>
      <c r="R18" s="31">
        <f t="shared" si="3"/>
        <v>1479.5412656095805</v>
      </c>
    </row>
    <row r="19" spans="2:18" ht="13.5" thickBot="1">
      <c r="B19" s="32" t="s">
        <v>43</v>
      </c>
      <c r="C19" s="33">
        <v>224.95651971218456</v>
      </c>
      <c r="D19" s="34">
        <v>852.56738077836519</v>
      </c>
      <c r="E19" s="35">
        <v>863.82369513431763</v>
      </c>
      <c r="F19" s="36">
        <f t="shared" si="0"/>
        <v>1941.3475956248674</v>
      </c>
      <c r="G19" s="37">
        <v>491.99309093933908</v>
      </c>
      <c r="H19" s="34">
        <v>277.19099859749872</v>
      </c>
      <c r="I19" s="35">
        <v>36.58852166025639</v>
      </c>
      <c r="J19" s="36">
        <f t="shared" si="1"/>
        <v>805.77261119709419</v>
      </c>
      <c r="K19" s="37">
        <v>974.71173536679157</v>
      </c>
      <c r="L19" s="34">
        <v>619.28186867227635</v>
      </c>
      <c r="M19" s="35">
        <v>996.58030459582153</v>
      </c>
      <c r="N19" s="36">
        <f t="shared" si="2"/>
        <v>2590.5739086348894</v>
      </c>
      <c r="O19" s="37">
        <v>852.69772604503919</v>
      </c>
      <c r="P19" s="34">
        <v>106.5942193256666</v>
      </c>
      <c r="Q19" s="35">
        <v>201.99016883218835</v>
      </c>
      <c r="R19" s="36">
        <f t="shared" si="3"/>
        <v>1161.282114202894</v>
      </c>
    </row>
    <row r="20" spans="2:18" ht="13.5" thickBot="1">
      <c r="B20" s="44" t="s">
        <v>65</v>
      </c>
      <c r="C20" s="45">
        <f>SUM(C11:C19)</f>
        <v>4723.6728602769117</v>
      </c>
      <c r="D20" s="46">
        <f t="shared" ref="D20:R20" si="5">SUM(D11:D19)</f>
        <v>4827.8634859166368</v>
      </c>
      <c r="E20" s="47">
        <f t="shared" si="5"/>
        <v>3824.4306912972424</v>
      </c>
      <c r="F20" s="48">
        <f t="shared" si="5"/>
        <v>13375.967037490793</v>
      </c>
      <c r="G20" s="49">
        <f t="shared" si="5"/>
        <v>4854.6613165670024</v>
      </c>
      <c r="H20" s="46">
        <f t="shared" si="5"/>
        <v>5907.3688304959251</v>
      </c>
      <c r="I20" s="47">
        <f t="shared" si="5"/>
        <v>4298.7383629122905</v>
      </c>
      <c r="J20" s="48">
        <f t="shared" si="5"/>
        <v>15060.76850997522</v>
      </c>
      <c r="K20" s="49">
        <f t="shared" si="5"/>
        <v>5645.3571780349785</v>
      </c>
      <c r="L20" s="46">
        <f t="shared" si="5"/>
        <v>5159.4298509302589</v>
      </c>
      <c r="M20" s="47">
        <f t="shared" si="5"/>
        <v>4773.2982487623995</v>
      </c>
      <c r="N20" s="48">
        <f t="shared" si="5"/>
        <v>15578.085277727636</v>
      </c>
      <c r="O20" s="49">
        <f t="shared" si="5"/>
        <v>5252.3503399449055</v>
      </c>
      <c r="P20" s="46">
        <f t="shared" si="5"/>
        <v>3710.2513641430623</v>
      </c>
      <c r="Q20" s="47">
        <f t="shared" si="5"/>
        <v>4953.9972399624921</v>
      </c>
      <c r="R20" s="48">
        <f t="shared" si="5"/>
        <v>13916.598944050462</v>
      </c>
    </row>
    <row r="21" spans="2:18">
      <c r="B21" s="19" t="s">
        <v>44</v>
      </c>
      <c r="C21" s="38">
        <v>45.409120298319117</v>
      </c>
      <c r="D21" s="39">
        <v>454.77462003144973</v>
      </c>
      <c r="E21" s="40">
        <v>531.57344027813576</v>
      </c>
      <c r="F21" s="41">
        <f t="shared" si="0"/>
        <v>1031.7571806079045</v>
      </c>
      <c r="G21" s="42">
        <v>506.39902431942119</v>
      </c>
      <c r="H21" s="39">
        <v>792.07418139243919</v>
      </c>
      <c r="I21" s="40">
        <v>651.17280959645484</v>
      </c>
      <c r="J21" s="41">
        <f t="shared" si="1"/>
        <v>1949.6460153083153</v>
      </c>
      <c r="K21" s="42">
        <v>739.02020186437414</v>
      </c>
      <c r="L21" s="39">
        <v>296.90997571643084</v>
      </c>
      <c r="M21" s="40">
        <v>586.40062135737696</v>
      </c>
      <c r="N21" s="41">
        <f t="shared" si="2"/>
        <v>1622.3307989381819</v>
      </c>
      <c r="O21" s="42">
        <v>863.52750143455387</v>
      </c>
      <c r="P21" s="39">
        <v>937.24696552301202</v>
      </c>
      <c r="Q21" s="40">
        <v>372.38784351755163</v>
      </c>
      <c r="R21" s="41">
        <f t="shared" si="3"/>
        <v>2173.1623104751175</v>
      </c>
    </row>
    <row r="22" spans="2:18">
      <c r="B22" s="16" t="s">
        <v>45</v>
      </c>
      <c r="C22" s="22">
        <v>221.21830508882056</v>
      </c>
      <c r="D22" s="11">
        <v>553.46538898123049</v>
      </c>
      <c r="E22" s="26">
        <v>676.51851017342506</v>
      </c>
      <c r="F22" s="31">
        <f t="shared" si="0"/>
        <v>1451.202204243476</v>
      </c>
      <c r="G22" s="28">
        <v>330.75204517269884</v>
      </c>
      <c r="H22" s="11">
        <v>891.06956126444129</v>
      </c>
      <c r="I22" s="26">
        <v>841.8557389541146</v>
      </c>
      <c r="J22" s="31">
        <f t="shared" si="1"/>
        <v>2063.6773453912547</v>
      </c>
      <c r="K22" s="28">
        <v>827.87491904179069</v>
      </c>
      <c r="L22" s="11">
        <v>759.98665304989288</v>
      </c>
      <c r="M22" s="26">
        <v>207.77705024261462</v>
      </c>
      <c r="N22" s="31">
        <f t="shared" si="2"/>
        <v>1795.6386223342984</v>
      </c>
      <c r="O22" s="28">
        <v>526.0711903592337</v>
      </c>
      <c r="P22" s="11">
        <v>117.52003379805731</v>
      </c>
      <c r="Q22" s="26">
        <v>823.39838368593462</v>
      </c>
      <c r="R22" s="31">
        <f t="shared" si="3"/>
        <v>1466.9896078432257</v>
      </c>
    </row>
    <row r="23" spans="2:18">
      <c r="B23" s="16" t="s">
        <v>46</v>
      </c>
      <c r="C23" s="22">
        <v>4.3257195026704665</v>
      </c>
      <c r="D23" s="11">
        <v>69.76343828765863</v>
      </c>
      <c r="E23" s="26">
        <v>389.38834666808032</v>
      </c>
      <c r="F23" s="31">
        <f t="shared" si="0"/>
        <v>463.47750445840938</v>
      </c>
      <c r="G23" s="28">
        <v>124.43571057517211</v>
      </c>
      <c r="H23" s="11">
        <v>759.37270245566776</v>
      </c>
      <c r="I23" s="26">
        <v>562.93117734669011</v>
      </c>
      <c r="J23" s="31">
        <f t="shared" si="1"/>
        <v>1446.73959037753</v>
      </c>
      <c r="K23" s="28">
        <v>373.30248904583118</v>
      </c>
      <c r="L23" s="11">
        <v>770.30421748226649</v>
      </c>
      <c r="M23" s="26">
        <v>659.04757044823543</v>
      </c>
      <c r="N23" s="31">
        <f t="shared" si="2"/>
        <v>1802.6542769763332</v>
      </c>
      <c r="O23" s="28">
        <v>699.58872548364411</v>
      </c>
      <c r="P23" s="11">
        <v>555.88360867349002</v>
      </c>
      <c r="Q23" s="26">
        <v>628.77587114736411</v>
      </c>
      <c r="R23" s="31">
        <f t="shared" si="3"/>
        <v>1884.2482053044982</v>
      </c>
    </row>
    <row r="24" spans="2:18">
      <c r="B24" s="16" t="s">
        <v>47</v>
      </c>
      <c r="C24" s="22">
        <v>425.62069248705757</v>
      </c>
      <c r="D24" s="11">
        <v>797.85516152880302</v>
      </c>
      <c r="E24" s="26">
        <v>377.71271112219739</v>
      </c>
      <c r="F24" s="31">
        <f t="shared" si="0"/>
        <v>1601.1885651380578</v>
      </c>
      <c r="G24" s="28">
        <v>280.99543532541935</v>
      </c>
      <c r="H24" s="11">
        <v>35.887932817067366</v>
      </c>
      <c r="I24" s="26">
        <v>729.56683402048748</v>
      </c>
      <c r="J24" s="31">
        <f t="shared" si="1"/>
        <v>1046.4502021629742</v>
      </c>
      <c r="K24" s="28">
        <v>2.9045117786861141</v>
      </c>
      <c r="L24" s="11">
        <v>397.32270451354282</v>
      </c>
      <c r="M24" s="26">
        <v>435.05185727860061</v>
      </c>
      <c r="N24" s="31">
        <f t="shared" si="2"/>
        <v>835.2790735708295</v>
      </c>
      <c r="O24" s="28">
        <v>665.26028879759576</v>
      </c>
      <c r="P24" s="11">
        <v>133.06851894358363</v>
      </c>
      <c r="Q24" s="26">
        <v>839.72795937684009</v>
      </c>
      <c r="R24" s="31">
        <f t="shared" si="3"/>
        <v>1638.0567671180195</v>
      </c>
    </row>
    <row r="25" spans="2:18">
      <c r="B25" s="16" t="s">
        <v>48</v>
      </c>
      <c r="C25" s="22">
        <v>12.097580462108404</v>
      </c>
      <c r="D25" s="11">
        <v>966.85448880471552</v>
      </c>
      <c r="E25" s="26">
        <v>348.35126563220075</v>
      </c>
      <c r="F25" s="31">
        <f t="shared" si="0"/>
        <v>1327.3033348990248</v>
      </c>
      <c r="G25" s="28">
        <v>614.27071257272939</v>
      </c>
      <c r="H25" s="11">
        <v>729.98011432368594</v>
      </c>
      <c r="I25" s="26">
        <v>422.62113237087908</v>
      </c>
      <c r="J25" s="31">
        <f t="shared" si="1"/>
        <v>1766.8719592672942</v>
      </c>
      <c r="K25" s="28">
        <v>937.87464181986024</v>
      </c>
      <c r="L25" s="11">
        <v>430.51526573022426</v>
      </c>
      <c r="M25" s="26">
        <v>786.97482122054851</v>
      </c>
      <c r="N25" s="31">
        <f t="shared" si="2"/>
        <v>2155.3647287706331</v>
      </c>
      <c r="O25" s="28">
        <v>718.55434065679094</v>
      </c>
      <c r="P25" s="11">
        <v>759.49587843521658</v>
      </c>
      <c r="Q25" s="26">
        <v>18.738815297564937</v>
      </c>
      <c r="R25" s="31">
        <f t="shared" si="3"/>
        <v>1496.7890343895724</v>
      </c>
    </row>
    <row r="26" spans="2:18" ht="13.5" thickBot="1">
      <c r="B26" s="32" t="s">
        <v>49</v>
      </c>
      <c r="C26" s="33">
        <v>984.06992313958244</v>
      </c>
      <c r="D26" s="34">
        <v>880.11380203559008</v>
      </c>
      <c r="E26" s="35">
        <v>711.90088215410083</v>
      </c>
      <c r="F26" s="36">
        <f t="shared" si="0"/>
        <v>2576.0846073292732</v>
      </c>
      <c r="G26" s="37">
        <v>767.5241414819709</v>
      </c>
      <c r="H26" s="34">
        <v>28.180591701459477</v>
      </c>
      <c r="I26" s="35">
        <v>491.01046410633973</v>
      </c>
      <c r="J26" s="36">
        <f t="shared" si="1"/>
        <v>1286.71519728977</v>
      </c>
      <c r="K26" s="37">
        <v>309.23401953448513</v>
      </c>
      <c r="L26" s="34">
        <v>738.34608188580739</v>
      </c>
      <c r="M26" s="35">
        <v>280.98354957277218</v>
      </c>
      <c r="N26" s="36">
        <f t="shared" si="2"/>
        <v>1328.5636509930646</v>
      </c>
      <c r="O26" s="37">
        <v>879.32798666267422</v>
      </c>
      <c r="P26" s="34">
        <v>728.51697000824367</v>
      </c>
      <c r="Q26" s="35">
        <v>164.8199522790552</v>
      </c>
      <c r="R26" s="36">
        <f t="shared" si="3"/>
        <v>1772.6649089499729</v>
      </c>
    </row>
    <row r="27" spans="2:18" ht="13.5" thickBot="1">
      <c r="B27" s="44" t="s">
        <v>66</v>
      </c>
      <c r="C27" s="45">
        <f>SUM(C21:C26)</f>
        <v>1692.7413409785586</v>
      </c>
      <c r="D27" s="46">
        <f t="shared" ref="D27:R27" si="6">SUM(D21:D26)</f>
        <v>3722.8268996694474</v>
      </c>
      <c r="E27" s="47">
        <f t="shared" si="6"/>
        <v>3035.4451560281404</v>
      </c>
      <c r="F27" s="48">
        <f t="shared" si="6"/>
        <v>8451.0133966761459</v>
      </c>
      <c r="G27" s="49">
        <f t="shared" si="6"/>
        <v>2624.3770694474115</v>
      </c>
      <c r="H27" s="46">
        <f t="shared" si="6"/>
        <v>3236.5650839547611</v>
      </c>
      <c r="I27" s="47">
        <f t="shared" si="6"/>
        <v>3699.1581563949658</v>
      </c>
      <c r="J27" s="48">
        <f t="shared" si="6"/>
        <v>9560.100309797137</v>
      </c>
      <c r="K27" s="49">
        <f t="shared" si="6"/>
        <v>3190.2107830850273</v>
      </c>
      <c r="L27" s="46">
        <f t="shared" si="6"/>
        <v>3393.384898378165</v>
      </c>
      <c r="M27" s="47">
        <f t="shared" si="6"/>
        <v>2956.235470120148</v>
      </c>
      <c r="N27" s="48">
        <f t="shared" si="6"/>
        <v>9539.8311515833411</v>
      </c>
      <c r="O27" s="49">
        <f t="shared" si="6"/>
        <v>4352.3300333944926</v>
      </c>
      <c r="P27" s="46">
        <f t="shared" si="6"/>
        <v>3231.7319753816032</v>
      </c>
      <c r="Q27" s="47">
        <f t="shared" si="6"/>
        <v>2847.8488253043106</v>
      </c>
      <c r="R27" s="48">
        <f t="shared" si="6"/>
        <v>10431.910834080407</v>
      </c>
    </row>
    <row r="28" spans="2:18" ht="13.5" thickBot="1">
      <c r="B28" s="43" t="s">
        <v>67</v>
      </c>
      <c r="C28" s="45">
        <f>C27+C20+C10</f>
        <v>8840.8933871962727</v>
      </c>
      <c r="D28" s="46">
        <f t="shared" ref="D28:R28" si="7">D27+D20+D10</f>
        <v>11244.736260644253</v>
      </c>
      <c r="E28" s="47">
        <f t="shared" si="7"/>
        <v>8554.2382240887346</v>
      </c>
      <c r="F28" s="48">
        <f t="shared" si="7"/>
        <v>28639.867871929258</v>
      </c>
      <c r="G28" s="49">
        <f t="shared" si="7"/>
        <v>9520.8315729352944</v>
      </c>
      <c r="H28" s="46">
        <f t="shared" si="7"/>
        <v>11612.490770278313</v>
      </c>
      <c r="I28" s="47">
        <f t="shared" si="7"/>
        <v>10279.82592796455</v>
      </c>
      <c r="J28" s="48">
        <f t="shared" si="7"/>
        <v>31413.148271178157</v>
      </c>
      <c r="K28" s="49">
        <f t="shared" si="7"/>
        <v>11034.501250095303</v>
      </c>
      <c r="L28" s="46">
        <f t="shared" si="7"/>
        <v>10971.465993912345</v>
      </c>
      <c r="M28" s="47">
        <f t="shared" si="7"/>
        <v>10755.533652959099</v>
      </c>
      <c r="N28" s="48">
        <f t="shared" si="7"/>
        <v>32761.500896966751</v>
      </c>
      <c r="O28" s="49">
        <f t="shared" si="7"/>
        <v>12708.566215966723</v>
      </c>
      <c r="P28" s="46">
        <f t="shared" si="7"/>
        <v>9916.7043092602798</v>
      </c>
      <c r="Q28" s="47">
        <f t="shared" si="7"/>
        <v>9739.8501587547435</v>
      </c>
      <c r="R28" s="48">
        <f t="shared" si="7"/>
        <v>32365.12068398175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7"/>
  <sheetViews>
    <sheetView showGridLines="0" workbookViewId="0">
      <selection activeCell="C4" sqref="C4"/>
    </sheetView>
  </sheetViews>
  <sheetFormatPr defaultRowHeight="12.75"/>
  <cols>
    <col min="2" max="2" width="10.42578125" customWidth="1"/>
    <col min="3" max="14" width="9.5703125" customWidth="1"/>
  </cols>
  <sheetData>
    <row r="3" spans="2:14">
      <c r="B3" s="14"/>
      <c r="C3" s="14" t="s">
        <v>7</v>
      </c>
      <c r="D3" s="14" t="s">
        <v>27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</row>
    <row r="4" spans="2:14">
      <c r="B4" s="15" t="s">
        <v>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>
      <c r="B5" s="15" t="s">
        <v>65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15" t="s">
        <v>66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>
      <c r="B7" s="15" t="s">
        <v>67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O9"/>
  <sheetViews>
    <sheetView showGridLines="0" zoomScale="80" zoomScaleNormal="80" workbookViewId="0">
      <selection activeCell="C5" sqref="C5:O5"/>
    </sheetView>
  </sheetViews>
  <sheetFormatPr defaultRowHeight="12.75"/>
  <cols>
    <col min="1" max="1" width="2.85546875" style="1" customWidth="1"/>
    <col min="2" max="2" width="11.42578125" style="1" customWidth="1"/>
    <col min="3" max="4" width="10.28515625" style="1" bestFit="1" customWidth="1"/>
    <col min="5" max="5" width="9.140625" style="1" bestFit="1" customWidth="1"/>
    <col min="6" max="6" width="10.28515625" style="1" bestFit="1" customWidth="1"/>
    <col min="7" max="7" width="10.28515625" style="7" bestFit="1" customWidth="1"/>
    <col min="8" max="8" width="10.28515625" style="1" bestFit="1" customWidth="1"/>
    <col min="9" max="9" width="9.140625" style="1" bestFit="1" customWidth="1"/>
    <col min="10" max="13" width="10.28515625" style="1" bestFit="1" customWidth="1"/>
    <col min="14" max="14" width="9.140625" style="1" bestFit="1" customWidth="1"/>
    <col min="15" max="22" width="10.28515625" style="1" bestFit="1" customWidth="1"/>
    <col min="23" max="23" width="13.28515625" style="1" bestFit="1" customWidth="1"/>
    <col min="24" max="16384" width="9.140625" style="1"/>
  </cols>
  <sheetData>
    <row r="2" spans="2:15">
      <c r="B2" s="10" t="s">
        <v>68</v>
      </c>
      <c r="G2" s="1"/>
    </row>
    <row r="3" spans="2:15">
      <c r="B3" s="4"/>
      <c r="C3" s="4" t="s">
        <v>6</v>
      </c>
      <c r="D3" s="4" t="s">
        <v>9</v>
      </c>
      <c r="E3" s="4" t="s">
        <v>11</v>
      </c>
      <c r="F3" s="6" t="s">
        <v>13</v>
      </c>
      <c r="G3" s="4" t="s">
        <v>15</v>
      </c>
      <c r="H3" s="4" t="s">
        <v>16</v>
      </c>
      <c r="I3" s="4" t="s">
        <v>17</v>
      </c>
      <c r="J3" s="4" t="s">
        <v>19</v>
      </c>
      <c r="K3" s="4" t="s">
        <v>18</v>
      </c>
      <c r="L3" s="4" t="s">
        <v>22</v>
      </c>
      <c r="M3" s="4" t="s">
        <v>24</v>
      </c>
      <c r="N3" s="4" t="s">
        <v>20</v>
      </c>
      <c r="O3" s="4" t="s">
        <v>12</v>
      </c>
    </row>
    <row r="4" spans="2:15">
      <c r="B4" s="4" t="s">
        <v>4</v>
      </c>
      <c r="C4" s="8">
        <v>88.94621424787654</v>
      </c>
      <c r="D4" s="8">
        <v>86.380552977003688</v>
      </c>
      <c r="E4" s="8">
        <v>85.066085561042271</v>
      </c>
      <c r="F4" s="8">
        <v>83.943734440053902</v>
      </c>
      <c r="G4" s="8">
        <v>81.284590467406503</v>
      </c>
      <c r="H4" s="8">
        <v>64.543487153223737</v>
      </c>
      <c r="I4" s="8">
        <v>61.902828395526214</v>
      </c>
      <c r="J4" s="8">
        <v>55.158994996139477</v>
      </c>
      <c r="K4" s="8">
        <v>53.646802550959883</v>
      </c>
      <c r="L4" s="8">
        <v>37.622557085799087</v>
      </c>
      <c r="M4" s="8">
        <v>34.565108785822325</v>
      </c>
      <c r="N4" s="8">
        <v>32.548635769317528</v>
      </c>
      <c r="O4" s="8">
        <v>31.397503700818081</v>
      </c>
    </row>
    <row r="5" spans="2:15">
      <c r="B5" s="4" t="s">
        <v>5</v>
      </c>
      <c r="C5" s="9">
        <f>HLOOKUP(C3,8:9,2,0)</f>
        <v>168.399552871738</v>
      </c>
      <c r="D5" s="9">
        <f t="shared" ref="D5:O5" si="0">HLOOKUP(D3,8:9,2,0)</f>
        <v>190.50233588671099</v>
      </c>
      <c r="E5" s="9">
        <f t="shared" si="0"/>
        <v>171.46428345877601</v>
      </c>
      <c r="F5" s="9">
        <f t="shared" si="0"/>
        <v>174.52901404581399</v>
      </c>
      <c r="G5" s="9">
        <f t="shared" si="0"/>
        <v>312.64522521003801</v>
      </c>
      <c r="H5" s="9">
        <f t="shared" si="0"/>
        <v>134.76774338889001</v>
      </c>
      <c r="I5" s="9">
        <f t="shared" si="0"/>
        <v>163.33575333410801</v>
      </c>
      <c r="J5" s="9">
        <f t="shared" si="0"/>
        <v>104.03670673325</v>
      </c>
      <c r="K5" s="9">
        <f t="shared" si="0"/>
        <v>512.28787041399926</v>
      </c>
      <c r="L5" s="9">
        <f t="shared" si="0"/>
        <v>155.82382725027301</v>
      </c>
      <c r="M5" s="9">
        <f t="shared" si="0"/>
        <v>164.616658036741</v>
      </c>
      <c r="N5" s="9">
        <f t="shared" si="0"/>
        <v>149.84230915642101</v>
      </c>
      <c r="O5" s="9">
        <f t="shared" si="0"/>
        <v>149.91470601721147</v>
      </c>
    </row>
    <row r="6" spans="2:15">
      <c r="G6" s="1"/>
    </row>
    <row r="7" spans="2:15">
      <c r="B7" s="10" t="s">
        <v>29</v>
      </c>
      <c r="G7" s="1"/>
    </row>
    <row r="8" spans="2:15">
      <c r="B8" s="4"/>
      <c r="C8" s="4" t="s">
        <v>12</v>
      </c>
      <c r="D8" s="4" t="s">
        <v>15</v>
      </c>
      <c r="E8" s="4" t="s">
        <v>16</v>
      </c>
      <c r="F8" s="4" t="s">
        <v>9</v>
      </c>
      <c r="G8" s="4" t="s">
        <v>18</v>
      </c>
      <c r="H8" s="4" t="s">
        <v>20</v>
      </c>
      <c r="I8" s="4" t="s">
        <v>22</v>
      </c>
      <c r="J8" s="4" t="s">
        <v>24</v>
      </c>
      <c r="K8" s="4" t="s">
        <v>17</v>
      </c>
      <c r="L8" s="4" t="s">
        <v>19</v>
      </c>
      <c r="M8" s="4" t="s">
        <v>6</v>
      </c>
      <c r="N8" s="4" t="s">
        <v>11</v>
      </c>
      <c r="O8" s="4" t="s">
        <v>13</v>
      </c>
    </row>
    <row r="9" spans="2:15">
      <c r="B9" s="4" t="s">
        <v>5</v>
      </c>
      <c r="C9" s="8">
        <v>149.91470601721147</v>
      </c>
      <c r="D9" s="8">
        <v>312.64522521003801</v>
      </c>
      <c r="E9" s="8">
        <v>134.76774338889001</v>
      </c>
      <c r="F9" s="8">
        <v>190.50233588671099</v>
      </c>
      <c r="G9" s="8">
        <v>512.28787041399926</v>
      </c>
      <c r="H9" s="8">
        <v>149.84230915642101</v>
      </c>
      <c r="I9" s="8">
        <v>155.82382725027301</v>
      </c>
      <c r="J9" s="8">
        <v>164.616658036741</v>
      </c>
      <c r="K9" s="8">
        <v>163.33575333410801</v>
      </c>
      <c r="L9" s="8">
        <v>104.03670673325</v>
      </c>
      <c r="M9" s="8">
        <v>168.399552871738</v>
      </c>
      <c r="N9" s="8">
        <v>171.46428345877601</v>
      </c>
      <c r="O9" s="8">
        <v>174.52901404581399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3:M36"/>
  <sheetViews>
    <sheetView showGridLines="0" workbookViewId="0">
      <selection activeCell="F4" sqref="F4"/>
    </sheetView>
  </sheetViews>
  <sheetFormatPr defaultRowHeight="12.75"/>
  <cols>
    <col min="1" max="1" width="6" style="1" customWidth="1"/>
    <col min="2" max="2" width="24.7109375" style="1" customWidth="1"/>
    <col min="3" max="3" width="10.28515625" style="1" bestFit="1" customWidth="1"/>
    <col min="4" max="4" width="3.28515625" style="1" customWidth="1"/>
    <col min="5" max="21" width="10.28515625" style="1" bestFit="1" customWidth="1"/>
    <col min="22" max="22" width="13.28515625" style="1" bestFit="1" customWidth="1"/>
    <col min="23" max="16384" width="9.140625" style="1"/>
  </cols>
  <sheetData>
    <row r="3" spans="2:8">
      <c r="B3" s="51" t="s">
        <v>69</v>
      </c>
      <c r="C3" s="51" t="s">
        <v>73</v>
      </c>
      <c r="E3" s="51" t="s">
        <v>70</v>
      </c>
      <c r="F3" s="51" t="s">
        <v>73</v>
      </c>
    </row>
    <row r="4" spans="2:8">
      <c r="B4" s="51">
        <v>911</v>
      </c>
      <c r="C4" s="53">
        <v>103837.59747010055</v>
      </c>
      <c r="E4" s="4">
        <v>123</v>
      </c>
      <c r="F4" s="53"/>
    </row>
    <row r="5" spans="2:8">
      <c r="B5" s="52" t="s">
        <v>71</v>
      </c>
      <c r="C5" s="53">
        <v>106992.71780338384</v>
      </c>
      <c r="E5" s="4">
        <v>563</v>
      </c>
      <c r="F5" s="53"/>
      <c r="H5" s="55" t="s">
        <v>80</v>
      </c>
    </row>
    <row r="6" spans="2:8">
      <c r="B6" s="4">
        <v>552</v>
      </c>
      <c r="C6" s="53">
        <v>12012.423945930481</v>
      </c>
      <c r="E6" s="4" t="s">
        <v>74</v>
      </c>
      <c r="F6" s="53"/>
    </row>
    <row r="7" spans="2:8">
      <c r="B7" s="52" t="s">
        <v>72</v>
      </c>
      <c r="C7" s="53">
        <v>92036.396577407082</v>
      </c>
      <c r="E7" s="4" t="s">
        <v>75</v>
      </c>
      <c r="F7" s="53"/>
    </row>
    <row r="8" spans="2:8">
      <c r="B8" s="4">
        <v>625</v>
      </c>
      <c r="C8" s="53">
        <v>123223.02223916909</v>
      </c>
    </row>
    <row r="9" spans="2:8">
      <c r="B9" s="51">
        <v>636</v>
      </c>
      <c r="C9" s="53">
        <v>15741.877391299831</v>
      </c>
    </row>
    <row r="10" spans="2:8" ht="13.5" thickBot="1">
      <c r="B10" s="58">
        <v>647</v>
      </c>
      <c r="C10" s="59">
        <v>45864.142892678341</v>
      </c>
    </row>
    <row r="11" spans="2:8">
      <c r="B11" s="56" t="s">
        <v>76</v>
      </c>
      <c r="C11" s="57">
        <v>3797.6469074986949</v>
      </c>
    </row>
    <row r="12" spans="2:8">
      <c r="B12" s="51" t="s">
        <v>78</v>
      </c>
      <c r="C12" s="53">
        <v>38700.61777138264</v>
      </c>
    </row>
    <row r="13" spans="2:8">
      <c r="B13" s="51" t="s">
        <v>79</v>
      </c>
      <c r="C13" s="53">
        <v>91830.364210403292</v>
      </c>
    </row>
    <row r="14" spans="2:8">
      <c r="B14" s="54" t="s">
        <v>77</v>
      </c>
      <c r="C14" s="53">
        <v>30807.618787634448</v>
      </c>
    </row>
    <row r="15" spans="2:8">
      <c r="B15" s="51" t="s">
        <v>81</v>
      </c>
      <c r="C15" s="53">
        <v>117616.94331110052</v>
      </c>
    </row>
    <row r="16" spans="2:8">
      <c r="B16" s="51" t="s">
        <v>82</v>
      </c>
      <c r="C16" s="53">
        <v>53204.126506060609</v>
      </c>
    </row>
    <row r="17" spans="2:3">
      <c r="B17" s="51" t="s">
        <v>83</v>
      </c>
      <c r="C17" s="53">
        <v>48443.881644145891</v>
      </c>
    </row>
    <row r="18" spans="2:3">
      <c r="B18" s="51" t="s">
        <v>84</v>
      </c>
      <c r="C18" s="53">
        <v>269.328611858258</v>
      </c>
    </row>
    <row r="36" spans="13:13">
      <c r="M36" s="55" t="s">
        <v>80</v>
      </c>
    </row>
  </sheetData>
  <sortState ref="I5:I25">
    <sortCondition ref="I5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Funkcja Wyszukaj 1</vt:lpstr>
      <vt:lpstr>Funkcja Wyszukaj 2</vt:lpstr>
      <vt:lpstr>Funkcja Wyszukaj 3</vt:lpstr>
      <vt:lpstr>Funkcja Wyszukaj 4</vt:lpstr>
      <vt:lpstr>Funkcja Wyszukaj 5</vt:lpstr>
      <vt:lpstr>Funkcja Wyszukaj 6</vt:lpstr>
      <vt:lpstr>Funkcja Wyszukaj 7</vt:lpstr>
      <vt:lpstr>Funkcja Wyszukaj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2009-02-10T08:12:01Z</dcterms:created>
  <dcterms:modified xsi:type="dcterms:W3CDTF">2009-12-03T22:02:51Z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